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FE7F38A2-9040-4F05-8F3F-31C49505BA51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1">Files!$A$1:$F$9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C2" i="1"/>
  <c r="E48" i="1" l="1"/>
  <c r="C3" i="1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<sst xmlns="http://schemas.openxmlformats.org/spreadsheetml/2006/main" count="77" uniqueCount="70">
  <si>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</si>
  <si>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</si>
  <si>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</si>
  <si>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</si>
  <si>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</si>
  <si>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</si>
  <si>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</si>
  <si>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</si>
  <si>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</si>
  <si>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</si>
  <si>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</si>
  <si>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</si>
  <si>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</si>
  <si>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</si>
  <si>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</si>
  <si>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</si>
  <si>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</si>
  <si>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</si>
  <si>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</si>
  <si>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</si>
  <si>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</si>
  <si>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</si>
  <si>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</si>
  <si>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</si>
  <si>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</si>
  <si>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</si>
  <si>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</si>
  <si>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</si>
  <si>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</si>
  <si>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</si>
  <si>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</si>
  <si>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</si>
  <si>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</si>
  <si>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</si>
  <si>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</si>
  <si>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</si>
  <si>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</si>
  <si>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</si>
  <si>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</si>
  <si>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</si>
  <si>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</si>
  <si>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</si>
  <si>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</si>
  <si>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</si>
  <si>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</si>
  <si>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</si>
  <si>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</si>
  <si>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</si>
  <si>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</si>
  <si>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</si>
  <si>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</si>
  <si>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</si>
  <si>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</si>
  <si>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</si>
  <si>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</si>
  <si>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</si>
  <si>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</si>
  <si>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</si>
  <si>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</si>
  <si>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</si>
  <si>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</si>
  <si>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</si>
  <si>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Online subscriptions - Peregrine</t>
  </si>
  <si>
    <t>Peregrine Mailchimp Account</t>
  </si>
  <si>
    <t>BoA Transaction Details/</t>
  </si>
  <si>
    <t>AGG Credit Card Receipts/</t>
  </si>
  <si>
    <t>211120 - Peregrine - Mailchimp Essentials MC14268418.pdf</t>
  </si>
  <si>
    <t>MAILCHIMP MISC 11-18 PURCHASE.pdf</t>
  </si>
  <si>
    <t>MailChimp 11/20 PURCHASE Atlanta GA DEBIT CARD *7411</t>
  </si>
  <si>
    <t>Mailchimp Essentials MC14268418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</si>
</sst>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9" xfId="0" applyBorder="1" applyAlignment="1"/>
    <xf numFmtId="0" fontId="0" fillId="0" borderId="10" xfId="0" applyBorder="1" applyAlignment="1">
      <alignment horizontal="left"/>
    </xf>
    <xf numFmtId="0" fontId="0" fillId="0" borderId="7" xfId="0" applyBorder="1" applyAlignme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15" sqref="C15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61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211214 - LRC ADS_BG ER MasterCard Peregrine Billable 012a-2021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44544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62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12" t="s">
        <v>11</v>
      </c>
      <c r="E6" s="113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44520</v>
      </c>
      <c r="B7" s="30" t="s">
        <v>56</v>
      </c>
      <c r="C7" s="28" t="s">
        <v>42</v>
      </c>
      <c r="D7" s="111" t="s">
        <v>55</v>
      </c>
      <c r="E7" s="99" t="s">
        <v>69</v>
      </c>
      <c r="F7" s="23">
        <v>47.69</v>
      </c>
      <c r="G7" s="39" t="s">
        <v>52</v>
      </c>
      <c r="H7" s="39">
        <v>1</v>
      </c>
      <c r="I7" s="23">
        <f>H7*F7</f>
        <v>47.69</v>
      </c>
      <c r="K7" s="18"/>
      <c r="O7" s="27"/>
    </row>
    <row r="8" spans="1:15" x14ac:dyDescent="0.25">
      <c r="A8" s="32"/>
      <c r="B8" s="30"/>
      <c r="C8" s="110"/>
      <c r="D8" s="99"/>
      <c r="E8" s="109"/>
      <c r="F8" s="23"/>
      <c r="G8" s="39"/>
      <c r="H8" s="39"/>
      <c r="I8" s="23">
        <v>47.69</v>
      </c>
      <c r="N8" s="27"/>
    </row>
    <row r="9" spans="1:15" x14ac:dyDescent="0.25">
      <c r="A9" s="32"/>
      <c r="B9" s="30"/>
      <c r="C9" s="110"/>
      <c r="D9" s="99"/>
      <c r="E9" s="109"/>
      <c r="F9" s="23"/>
      <c r="G9" s="39"/>
      <c r="H9" s="39"/>
      <c r="I9" s="23"/>
      <c r="N9" s="27"/>
    </row>
    <row r="10" spans="1:15" x14ac:dyDescent="0.25">
      <c r="A10" s="31"/>
      <c r="B10" s="30"/>
      <c r="C10" s="110"/>
      <c r="D10" s="99"/>
      <c r="E10" s="109"/>
      <c r="F10" s="23"/>
      <c r="G10" s="39"/>
      <c r="H10" s="39"/>
      <c r="I10" s="23"/>
    </row>
    <row r="11" spans="1:15" x14ac:dyDescent="0.25">
      <c r="A11" s="31"/>
      <c r="B11" s="30"/>
      <c r="C11" s="110"/>
      <c r="D11" s="99"/>
      <c r="E11" s="109"/>
      <c r="F11" s="23"/>
      <c r="G11" s="39"/>
      <c r="H11" s="39"/>
      <c r="I11" s="23"/>
    </row>
    <row r="12" spans="1:15" x14ac:dyDescent="0.25">
      <c r="A12" s="31"/>
      <c r="B12" s="30"/>
      <c r="C12" s="110"/>
      <c r="D12" s="99"/>
      <c r="E12" s="109"/>
      <c r="F12" s="23"/>
      <c r="G12" s="39"/>
      <c r="H12" s="39"/>
      <c r="I12" s="23"/>
    </row>
    <row r="13" spans="1:15" x14ac:dyDescent="0.25">
      <c r="A13" s="31"/>
      <c r="B13" s="30"/>
      <c r="C13" s="110"/>
      <c r="D13" s="99"/>
      <c r="E13" s="109"/>
      <c r="F13" s="23"/>
      <c r="G13" s="39"/>
      <c r="H13" s="39"/>
      <c r="I13" s="23"/>
    </row>
    <row r="14" spans="1:15" x14ac:dyDescent="0.25">
      <c r="A14" s="31"/>
      <c r="B14" s="30"/>
      <c r="C14" s="110"/>
      <c r="D14" s="99"/>
      <c r="E14" s="109"/>
      <c r="F14" s="23"/>
      <c r="G14" s="39"/>
      <c r="H14" s="39"/>
      <c r="I14" s="23"/>
    </row>
    <row r="15" spans="1:15" x14ac:dyDescent="0.25">
      <c r="A15" s="31"/>
      <c r="B15" s="30"/>
      <c r="C15" s="110"/>
      <c r="D15" s="99"/>
      <c r="E15" s="100"/>
      <c r="F15" s="35"/>
      <c r="G15" s="41"/>
      <c r="H15" s="39"/>
      <c r="I15" s="23"/>
    </row>
    <row r="16" spans="1:15" x14ac:dyDescent="0.25">
      <c r="A16" s="32"/>
      <c r="B16" s="30"/>
      <c r="C16" s="110"/>
      <c r="D16" s="99"/>
      <c r="E16" s="100"/>
      <c r="F16" s="34"/>
      <c r="G16" s="40"/>
      <c r="H16" s="39"/>
      <c r="I16" s="23"/>
    </row>
    <row r="17" spans="1:9" x14ac:dyDescent="0.25">
      <c r="A17" s="31"/>
      <c r="B17" s="30"/>
      <c r="C17" s="110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5"/>
      <c r="G21" s="41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0"/>
      <c r="H23" s="39"/>
      <c r="I23" s="23"/>
    </row>
    <row r="24" spans="1:9" x14ac:dyDescent="0.25">
      <c r="A24" s="31"/>
      <c r="B24" s="30"/>
      <c r="C24" s="28"/>
      <c r="D24" s="99"/>
      <c r="E24" s="100"/>
      <c r="F24" s="23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35"/>
      <c r="G25" s="41"/>
      <c r="H25" s="39"/>
      <c r="I25" s="23"/>
    </row>
    <row r="26" spans="1:9" x14ac:dyDescent="0.25">
      <c r="A26" s="31"/>
      <c r="B26" s="30"/>
      <c r="C26" s="28"/>
      <c r="D26" s="99"/>
      <c r="E26" s="98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23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7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22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39"/>
      <c r="H44" s="39"/>
      <c r="I44" s="23"/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57</v>
      </c>
      <c r="F47" s="103"/>
      <c r="G47" s="104"/>
      <c r="H47" s="104"/>
      <c r="I47" s="105">
        <f>SUM(I7:I45)</f>
        <v>95.38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 from Peregrine</v>
      </c>
      <c r="F48" s="103"/>
      <c r="G48" s="104"/>
      <c r="H48" s="104"/>
      <c r="I48" s="105">
        <f>IF(LEN(E1)&gt;7,I47,0)</f>
        <v>95.38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5" fitToHeight="0" orientation="landscape" horizontalDpi="1200" verticalDpi="1200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2"/>
  <sheetViews>
    <sheetView zoomScale="90" zoomScaleNormal="90" workbookViewId="0">
      <pane xSplit="3" ySplit="1" topLeftCell="D2" activePane="bottomRight" state="frozen"/>
      <selection activeCell="I8" sqref="I8"/>
      <selection pane="topRight" activeCell="I8" sqref="I8"/>
      <selection pane="bottomLeft" activeCell="I8" sqref="I8"/>
      <selection pane="bottomRight" activeCell="I7" sqref="I7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58</v>
      </c>
      <c r="B1" s="108" t="s">
        <v>11</v>
      </c>
      <c r="C1" s="108" t="s">
        <v>59</v>
      </c>
      <c r="D1" s="108" t="s">
        <v>65</v>
      </c>
      <c r="E1" s="108" t="s">
        <v>64</v>
      </c>
      <c r="F1" s="108" t="s">
        <v>60</v>
      </c>
    </row>
    <row r="2" spans="1:6" x14ac:dyDescent="0.25">
      <c r="A2" s="106">
        <v>1</v>
      </c>
      <c r="B2" t="s">
        <v>69</v>
      </c>
      <c r="C2" t="s">
        <v>63</v>
      </c>
      <c r="D2" t="s">
        <v>66</v>
      </c>
      <c r="E2" t="s">
        <v>67</v>
      </c>
      <c r="F2" t="s">
        <v>68</v>
      </c>
    </row>
  </sheetData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211214 - LRC ADS_BG ER MasterCard Peregrine Billable 012a-2021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44544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Summary</vt:lpstr>
      <vt:lpstr>Files</vt:lpstr>
      <vt:lpstr>Mileage Log</vt:lpstr>
      <vt:lpstr>Expense Types</vt:lpstr>
      <vt:lpstr>Files!Print_Area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2021-12-15T16:34:19Z</cp:lastPrinted>
  <dcterms:created xsi:type="dcterms:W3CDTF">2007-08-09T23:16:26Z</dcterms:created>
  <dcterms:modified xsi:type="dcterms:W3CDTF">2021-12-16T14:26:28Z</dcterms:modified>
</cp:coreProperties>
</file>