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DS_BG ER Info\"/>
    </mc:Choice>
  </mc:AlternateContent>
  <xr:revisionPtr revIDLastSave="0" documentId="8_{71683CC4-3453-41FE-9A30-FDABE3D41FA2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externalReferences>
    <externalReference r:id="rId5"/>
  </externalReference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B3" i="5" l="1"/>
  <c r="B4" i="5"/>
  <c r="B5" i="5"/>
  <c r="B6" i="5"/>
  <c r="B2" i="5"/>
  <c r="F8" i="1"/>
  <c r="F7" i="1" l="1"/>
  <c r="C6" i="5"/>
  <c r="E4" i="5"/>
  <c r="F9" i="1"/>
  <c r="E3" i="5"/>
  <c r="D2" i="5"/>
  <c r="F11" i="1"/>
  <c r="F6" i="5"/>
  <c r="E6" i="5"/>
  <c r="F10" i="1"/>
  <c r="E2" i="5"/>
  <c r="D6" i="5"/>
  <c r="D5" i="5"/>
  <c r="D4" i="5"/>
  <c r="D3" i="5"/>
  <c r="E5" i="5"/>
  <c r="E49" i="1"/>
  <c r="C2" i="5" l="1"/>
  <c r="C5" i="5"/>
  <c r="C4" i="5"/>
  <c r="F4" i="5"/>
  <c r="F2" i="5"/>
  <c r="C3" i="5"/>
  <c r="F3" i="5"/>
  <c r="F5" i="5"/>
  <c r="I8" i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6" i="1" s="1"/>
  <c r="I46" i="1" s="1"/>
  <c r="I48" i="1"/>
  <c r="I49" i="1" s="1"/>
  <c r="C2" i="3"/>
  <c r="C3" i="3"/>
</calcChain>
</file>

<file path=xl/sharedStrings.xml><?xml version="1.0" encoding="utf-8"?>
<sst xmlns="http://schemas.openxmlformats.org/spreadsheetml/2006/main" count="92" uniqueCount="71">
  <si>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</si>
  <si>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</si>
  <si>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</si>
  <si>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</si>
  <si>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</si>
  <si>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</si>
  <si>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</si>
  <si>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</si>
  <si>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</si>
  <si>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</si>
  <si>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</si>
  <si>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</si>
  <si>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</si>
  <si>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</si>
  <si>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</si>
  <si>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</si>
  <si>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</si>
  <si>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</si>
  <si>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</si>
  <si>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</si>
  <si>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</si>
  <si>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</si>
  <si>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</si>
  <si>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</si>
  <si>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</si>
  <si>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</si>
  <si>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</si>
  <si>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</si>
  <si>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</si>
  <si>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</si>
  <si>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</si>
  <si>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</si>
  <si>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</si>
  <si>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</si>
  <si>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</si>
  <si>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</si>
  <si>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</si>
  <si>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</si>
  <si>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</si>
  <si>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</si>
  <si>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</si>
  <si>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</si>
  <si>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</si>
  <si>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</si>
  <si>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</si>
  <si>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</si>
  <si>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</si>
  <si>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</si>
  <si>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</si>
  <si>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</si>
  <si>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</si>
  <si>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</si>
  <si>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</si>
  <si>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</si>
  <si>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</si>
  <si>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</si>
  <si>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</si>
  <si>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</si>
  <si>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</si>
  <si>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</si>
  <si>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</si>
  <si>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</si>
  <si>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</si>
  <si>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Shutterstock SSTK-0DF02-5FCE</t>
  </si>
  <si>
    <t>Mailchimp Essentials MC11510233</t>
  </si>
  <si>
    <t>Mailchimp Essentials MC1182814</t>
  </si>
  <si>
    <t>Mailchimp Essentials MC1211823</t>
  </si>
  <si>
    <t>Dreamstime LLC 1 Week Paid Invoice 2219745</t>
  </si>
  <si>
    <t>Online subscriptions - Peregrine</t>
  </si>
  <si>
    <t>AGG Credit Card Receipts/</t>
  </si>
  <si>
    <t>BoA Transaction Details/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</si>
</sst>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%20AviaGlobalGroup/AGG%20Finance/AGG%20Credit%20Card%20Receipts/AGG%20MasterCard%20Receipt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 MC Chg Trkg Mas"/>
      <sheetName val="stmttab"/>
      <sheetName val="Fields"/>
    </sheetNames>
    <sheetDataSet>
      <sheetData sheetId="0">
        <row r="1">
          <cell r="A1" t="str">
            <v>Date</v>
          </cell>
          <cell r="B1" t="str">
            <v>Client</v>
          </cell>
          <cell r="C1" t="str">
            <v>Member</v>
          </cell>
          <cell r="D1" t="str">
            <v>Transaction Description</v>
          </cell>
          <cell r="E1" t="str">
            <v>Amount</v>
          </cell>
          <cell r="F1" t="str">
            <v>Date Chgd</v>
          </cell>
          <cell r="G1" t="str">
            <v>Date DC Recon Exp Rpt</v>
          </cell>
          <cell r="H1" t="str">
            <v>Date Client Invoiced</v>
          </cell>
          <cell r="I1" t="str">
            <v>Date Paid</v>
          </cell>
          <cell r="J1" t="str">
            <v>Simple Description</v>
          </cell>
          <cell r="K1" t="str">
            <v>AGG Credit Card Receipts/</v>
          </cell>
          <cell r="L1" t="str">
            <v>BoA Transaction Details/</v>
          </cell>
        </row>
        <row r="2">
          <cell r="A2">
            <v>44195</v>
          </cell>
          <cell r="B2" t="str">
            <v>Peregrine</v>
          </cell>
          <cell r="C2" t="str">
            <v>LRC</v>
          </cell>
          <cell r="D2" t="str">
            <v>Shutterstock SSTK-0DF02-5FCE</v>
          </cell>
          <cell r="E2">
            <v>106</v>
          </cell>
          <cell r="F2">
            <v>44195</v>
          </cell>
          <cell r="H2" t="str">
            <v>30DEC20/ PEREARA 0101-20</v>
          </cell>
          <cell r="I2">
            <v>44218</v>
          </cell>
          <cell r="J2" t="str">
            <v>Images for Peregrine Website</v>
          </cell>
          <cell r="K2" t="str">
            <v>201230 - Peregrine - Shutterstock SSTK-0DF02-5FCE.pdf</v>
          </cell>
          <cell r="L2" t="str">
            <v>STK Shutterstock 12-30 PURCHASE 8666633954.pdf</v>
          </cell>
        </row>
        <row r="3">
          <cell r="A3">
            <v>44214</v>
          </cell>
          <cell r="B3" t="str">
            <v>AGG</v>
          </cell>
          <cell r="C3" t="str">
            <v>LRC</v>
          </cell>
          <cell r="D3" t="str">
            <v>Mailchimp Essentials MC11487833</v>
          </cell>
          <cell r="E3">
            <v>9.99</v>
          </cell>
          <cell r="F3">
            <v>44214</v>
          </cell>
          <cell r="J3" t="str">
            <v>AGG Mailchimp account</v>
          </cell>
          <cell r="K3" t="str">
            <v>210118 - AGG - Mailchimp Essentials MC11487833.pdf</v>
          </cell>
          <cell r="L3" t="str">
            <v>MAILCHIMP MISC 01-18 PURCHASE.pdf</v>
          </cell>
        </row>
        <row r="4">
          <cell r="A4">
            <v>44215</v>
          </cell>
          <cell r="B4" t="str">
            <v>AGG</v>
          </cell>
          <cell r="C4" t="str">
            <v>HEA</v>
          </cell>
          <cell r="D4" t="str">
            <v>NBAA Dues Receipt thru 31MAR2022</v>
          </cell>
          <cell r="E4">
            <v>725</v>
          </cell>
          <cell r="F4">
            <v>44215</v>
          </cell>
          <cell r="J4" t="str">
            <v>NBAA Annual Dues</v>
          </cell>
          <cell r="K4" t="str">
            <v>AGG NBAA Dues Receipt thru 31MAR2022 19Jan21.pdf</v>
          </cell>
        </row>
        <row r="5">
          <cell r="A5">
            <v>44216</v>
          </cell>
          <cell r="B5" t="str">
            <v>Peregrine</v>
          </cell>
          <cell r="C5" t="str">
            <v>LRC</v>
          </cell>
          <cell r="D5" t="str">
            <v>Mailchimp Essentials MC11510233</v>
          </cell>
          <cell r="E5">
            <v>52.99</v>
          </cell>
          <cell r="F5">
            <v>44216</v>
          </cell>
          <cell r="H5" t="str">
            <v>13APR21/ PERAPA 015-21</v>
          </cell>
          <cell r="I5">
            <v>44340</v>
          </cell>
          <cell r="J5" t="str">
            <v>Peregrine Mailchimp Account</v>
          </cell>
          <cell r="K5" t="str">
            <v>210120 - Peregrine - Mailchimp Essentials MC11510233.pdf</v>
          </cell>
          <cell r="L5" t="str">
            <v>MailChimp 01-20 PURCHASE Atlanta GA.pdf</v>
          </cell>
        </row>
        <row r="6">
          <cell r="A6">
            <v>44221</v>
          </cell>
          <cell r="B6" t="str">
            <v>Peregrine</v>
          </cell>
          <cell r="C6" t="str">
            <v>FWC</v>
          </cell>
          <cell r="D6" t="str">
            <v>Owl for Thunderbird</v>
          </cell>
          <cell r="E6">
            <v>12.19</v>
          </cell>
          <cell r="F6">
            <v>44221</v>
          </cell>
          <cell r="H6" t="str">
            <v>13APR21/ PERAPA 015-21</v>
          </cell>
          <cell r="I6">
            <v>44340</v>
          </cell>
          <cell r="J6" t="str">
            <v>Owl - Microsoft Exchange Access Software</v>
          </cell>
          <cell r="K6" t="str">
            <v>210123 - OWL invoice 3 25154.pdf</v>
          </cell>
          <cell r="L6" t="str">
            <v>OWL FOR THUNDERBI 01-23 PURCHASE WIESBADEN.pdf</v>
          </cell>
        </row>
        <row r="7">
          <cell r="A7">
            <v>44221</v>
          </cell>
          <cell r="B7" t="str">
            <v>Peregrine</v>
          </cell>
          <cell r="C7" t="str">
            <v>FWC</v>
          </cell>
          <cell r="D7" t="str">
            <v>Transaction fee for Owl for Thunderbird</v>
          </cell>
          <cell r="E7">
            <v>0.37</v>
          </cell>
          <cell r="F7">
            <v>44221</v>
          </cell>
          <cell r="H7" t="str">
            <v>13APR21/ PERAPA 015-21</v>
          </cell>
          <cell r="I7">
            <v>44340</v>
          </cell>
          <cell r="J7" t="str">
            <v>Foreign currency transaction fee for Owl</v>
          </cell>
          <cell r="L7" t="str">
            <v>INTERNATIONAL TRANSACTION FEE 01-23 OWL FOR THUNDERBI WIESBADEN.pdf</v>
          </cell>
        </row>
        <row r="8">
          <cell r="A8">
            <v>44221</v>
          </cell>
          <cell r="B8" t="str">
            <v>Peregrine</v>
          </cell>
          <cell r="C8" t="str">
            <v>FWC</v>
          </cell>
          <cell r="D8" t="str">
            <v>Elementor website tool</v>
          </cell>
          <cell r="E8">
            <v>49</v>
          </cell>
          <cell r="F8">
            <v>44221</v>
          </cell>
          <cell r="H8" t="str">
            <v>13APR21/ PERAPA 015-21</v>
          </cell>
          <cell r="I8">
            <v>44340</v>
          </cell>
          <cell r="J8" t="str">
            <v>Elementor, website template software</v>
          </cell>
          <cell r="K8" t="str">
            <v>210124 - Elementor Invoice 9931821.pdf</v>
          </cell>
          <cell r="L8" t="str">
            <v>ELEMENTOR 01-24 PURCHASE WILMINGTON DE.pdf</v>
          </cell>
        </row>
        <row r="9">
          <cell r="A9">
            <v>44221</v>
          </cell>
          <cell r="B9" t="str">
            <v>Peregrine</v>
          </cell>
          <cell r="C9" t="str">
            <v>FWC</v>
          </cell>
          <cell r="D9" t="str">
            <v>UnderConstrutionPro Website Tool</v>
          </cell>
          <cell r="E9">
            <v>69</v>
          </cell>
          <cell r="F9">
            <v>44221</v>
          </cell>
          <cell r="H9" t="str">
            <v>13APR21/ PERAPA 015-21</v>
          </cell>
          <cell r="I9">
            <v>44340</v>
          </cell>
          <cell r="J9" t="str">
            <v>Website "Under construction" plugin</v>
          </cell>
          <cell r="K9" t="str">
            <v>210124 - UnderConstructionPage Pro invoice 818472219.pdf</v>
          </cell>
          <cell r="L9" t="str">
            <v>GUM.CO CC WEBFAC 01-24 PURCHASE 6502043486.pdf</v>
          </cell>
        </row>
        <row r="10">
          <cell r="A10">
            <v>44221</v>
          </cell>
          <cell r="B10" t="str">
            <v>Peregrine</v>
          </cell>
          <cell r="C10" t="str">
            <v>FWC</v>
          </cell>
          <cell r="D10" t="str">
            <v>Really simple SSL</v>
          </cell>
          <cell r="E10">
            <v>29</v>
          </cell>
          <cell r="F10">
            <v>44221</v>
          </cell>
          <cell r="H10" t="str">
            <v>13APR21/ PERAPA 015-21</v>
          </cell>
          <cell r="I10">
            <v>44340</v>
          </cell>
          <cell r="J10" t="str">
            <v>Reall Simple SSL plug-in for website</v>
          </cell>
          <cell r="K10" t="str">
            <v>210124 - ReallySimpleSSL invoice 2021-2036.pdf</v>
          </cell>
          <cell r="L10" t="str">
            <v>REALLY SIMPLE SSL 01-24 PURCHASE GRONINGEN.pdf</v>
          </cell>
        </row>
        <row r="11">
          <cell r="A11">
            <v>44221</v>
          </cell>
          <cell r="B11" t="str">
            <v>Peregrine</v>
          </cell>
          <cell r="C11" t="str">
            <v>FWC</v>
          </cell>
          <cell r="D11" t="str">
            <v>Transaction fee for Really Simple SSL</v>
          </cell>
          <cell r="E11">
            <v>0.87</v>
          </cell>
          <cell r="F11">
            <v>44221</v>
          </cell>
          <cell r="H11" t="str">
            <v>13APR21/ PERAPA 015-21</v>
          </cell>
          <cell r="I11">
            <v>44340</v>
          </cell>
          <cell r="J11" t="str">
            <v>foreign currency transaction fee for Really Simple SSL</v>
          </cell>
          <cell r="L11" t="str">
            <v>INTERNATIONAL TRANSACTION FEE 01-24 REALLY SIMPLE SSL GRONINGEN.pdf</v>
          </cell>
        </row>
        <row r="12">
          <cell r="A12">
            <v>44221</v>
          </cell>
          <cell r="B12" t="str">
            <v>Peregrine</v>
          </cell>
          <cell r="C12" t="str">
            <v>FWC</v>
          </cell>
          <cell r="D12" t="str">
            <v>Loginizer website tool</v>
          </cell>
          <cell r="E12">
            <v>24</v>
          </cell>
          <cell r="F12">
            <v>44221</v>
          </cell>
          <cell r="H12" t="str">
            <v>13APR21/ PERAPA 015-21</v>
          </cell>
          <cell r="I12">
            <v>44340</v>
          </cell>
          <cell r="J12" t="str">
            <v>Loginizer website tool</v>
          </cell>
          <cell r="K12" t="str">
            <v>210125 - Loginizer invoice 639032.pdf</v>
          </cell>
          <cell r="L12" t="str">
            <v>PAYPAL SOFTACULO 01-24 PURCHASE 4029357733.pdf</v>
          </cell>
        </row>
        <row r="13">
          <cell r="A13">
            <v>44221</v>
          </cell>
          <cell r="B13" t="str">
            <v>Peregrine</v>
          </cell>
          <cell r="C13" t="str">
            <v>FWC</v>
          </cell>
          <cell r="D13" t="str">
            <v>Complianz plug-in for website</v>
          </cell>
          <cell r="E13">
            <v>45</v>
          </cell>
          <cell r="F13">
            <v>44221</v>
          </cell>
          <cell r="H13" t="str">
            <v>13APR21/ PERAPA 015-21</v>
          </cell>
          <cell r="I13">
            <v>44340</v>
          </cell>
          <cell r="J13" t="str">
            <v>Complianz - Website plugin for international compliance</v>
          </cell>
          <cell r="K13" t="str">
            <v>210125 - Complianz invoice 2021-0356.pdf</v>
          </cell>
          <cell r="L13" t="str">
            <v>COMPLIANZ GDPR PL 01-25 PURCHASE GRONINGEN.pdf</v>
          </cell>
        </row>
        <row r="14">
          <cell r="A14">
            <v>44221</v>
          </cell>
          <cell r="B14" t="str">
            <v>Peregrine</v>
          </cell>
          <cell r="C14" t="str">
            <v>FWC</v>
          </cell>
          <cell r="D14" t="str">
            <v>Transaction fee fro Complianz plug-in</v>
          </cell>
          <cell r="E14">
            <v>1.35</v>
          </cell>
          <cell r="F14">
            <v>44221</v>
          </cell>
          <cell r="H14" t="str">
            <v>13APR21/ PERAPA 015-21</v>
          </cell>
          <cell r="I14">
            <v>44340</v>
          </cell>
          <cell r="J14" t="str">
            <v>Foreign transaction fee for Complianz</v>
          </cell>
          <cell r="L14" t="str">
            <v>INTERNATIONAL TRANSACTION FEE 01-25 COMPLIANZ GDPR PL GRONINGEN.pdf</v>
          </cell>
        </row>
        <row r="15">
          <cell r="A15">
            <v>44224</v>
          </cell>
          <cell r="B15" t="str">
            <v>AGG</v>
          </cell>
          <cell r="C15" t="str">
            <v>LRC</v>
          </cell>
          <cell r="D15" t="str">
            <v>Shutterstock SSTK-0F065-DFD2</v>
          </cell>
          <cell r="E15">
            <v>125</v>
          </cell>
          <cell r="F15">
            <v>44224</v>
          </cell>
          <cell r="J15" t="str">
            <v>Images for websites</v>
          </cell>
          <cell r="K15" t="str">
            <v>210128 - Shutterstock SSTK-0F065-DFD2.pdf</v>
          </cell>
          <cell r="L15" t="str">
            <v>STK Shutterstock 01-28 PURCHASE 8666633954.pdf</v>
          </cell>
        </row>
        <row r="16">
          <cell r="A16">
            <v>44244</v>
          </cell>
          <cell r="B16" t="str">
            <v>AGG</v>
          </cell>
          <cell r="C16" t="str">
            <v>LRC</v>
          </cell>
          <cell r="D16" t="str">
            <v>RTCA Membership Confirmation 0049032</v>
          </cell>
          <cell r="E16">
            <v>600</v>
          </cell>
          <cell r="F16">
            <v>44244</v>
          </cell>
          <cell r="J16" t="str">
            <v>RTCA Annual Membership Dues</v>
          </cell>
          <cell r="K16" t="str">
            <v>210217 - RTCA Membership Confirmation 0049032.pdf</v>
          </cell>
          <cell r="L16" t="str">
            <v>RTCA 02-17 PURCHASE 2023300656.pdf</v>
          </cell>
        </row>
        <row r="17">
          <cell r="A17">
            <v>44245</v>
          </cell>
          <cell r="B17" t="str">
            <v>AGG</v>
          </cell>
          <cell r="C17" t="str">
            <v>LRC</v>
          </cell>
          <cell r="D17" t="str">
            <v>Mailchimp Essentials MC11806693</v>
          </cell>
          <cell r="E17">
            <v>10.55</v>
          </cell>
          <cell r="F17">
            <v>44245</v>
          </cell>
          <cell r="J17" t="str">
            <v>AGG Mailchimp account</v>
          </cell>
          <cell r="K17" t="str">
            <v>210218 - AGG - Mailchimp Essentials MC11806693.pdf</v>
          </cell>
          <cell r="L17" t="str">
            <v>MAILCHIMP MISC 02-18 PURCHASE.pdf</v>
          </cell>
        </row>
        <row r="18">
          <cell r="A18">
            <v>44247</v>
          </cell>
          <cell r="B18" t="str">
            <v>Peregrine</v>
          </cell>
          <cell r="C18" t="str">
            <v>LRC</v>
          </cell>
          <cell r="D18" t="str">
            <v>Mailchimp Essentials MC11828145</v>
          </cell>
          <cell r="E18">
            <v>52.99</v>
          </cell>
          <cell r="F18">
            <v>44247</v>
          </cell>
          <cell r="H18" t="str">
            <v>13APR21/ PERAPA 015-21</v>
          </cell>
          <cell r="I18">
            <v>44340</v>
          </cell>
          <cell r="J18" t="str">
            <v>Peregrine Mailchimp Account</v>
          </cell>
          <cell r="K18" t="str">
            <v>210220 - Peregrine - Mailchimp Essentials MC11828145.pdf</v>
          </cell>
          <cell r="L18" t="str">
            <v>MailChimp 02-20 PURCHASE Atlanta GA.pdf</v>
          </cell>
        </row>
        <row r="19">
          <cell r="A19">
            <v>44254</v>
          </cell>
          <cell r="B19" t="str">
            <v>AGG</v>
          </cell>
          <cell r="C19" t="str">
            <v>LRC</v>
          </cell>
          <cell r="D19" t="str">
            <v>Shutterstock SSTK-0B738-AA97</v>
          </cell>
          <cell r="E19">
            <v>125</v>
          </cell>
          <cell r="F19">
            <v>44254</v>
          </cell>
          <cell r="J19" t="str">
            <v>Images for websites</v>
          </cell>
          <cell r="K19" t="str">
            <v>210227 - Shutterstock SSTK-0B738-AA97.pdf</v>
          </cell>
          <cell r="L19" t="str">
            <v>STK Shutterstock 02-27 PURCHASE 8666633954 NY.pdf</v>
          </cell>
        </row>
        <row r="20">
          <cell r="A20">
            <v>44272</v>
          </cell>
          <cell r="B20" t="str">
            <v>Peregrine</v>
          </cell>
          <cell r="C20" t="str">
            <v>FWC</v>
          </cell>
          <cell r="D20" t="str">
            <v>Monster Insights web analytics</v>
          </cell>
          <cell r="E20">
            <v>79.599999999999994</v>
          </cell>
          <cell r="F20">
            <v>44272</v>
          </cell>
          <cell r="H20" t="str">
            <v>13APR21/ PERAPA 015-21</v>
          </cell>
          <cell r="I20">
            <v>44340</v>
          </cell>
          <cell r="J20" t="str">
            <v>Monster Insights - Website analytics subscription</v>
          </cell>
          <cell r="K20" t="str">
            <v>210325 - Monster Insights - Invoice 397542.pdf</v>
          </cell>
          <cell r="L20" t="str">
            <v>MONSTERINSIGHTS P 03-16 PURCHASE WEST PALM BEA FL.pdf</v>
          </cell>
        </row>
        <row r="21">
          <cell r="A21">
            <v>44272</v>
          </cell>
          <cell r="B21" t="str">
            <v>Peregrine</v>
          </cell>
          <cell r="C21" t="str">
            <v>FWC</v>
          </cell>
          <cell r="D21" t="str">
            <v>AIO SEO website tool</v>
          </cell>
          <cell r="E21">
            <v>49.5</v>
          </cell>
          <cell r="F21">
            <v>44272</v>
          </cell>
          <cell r="H21" t="str">
            <v>13APR21/ PERAPA 015-21</v>
          </cell>
          <cell r="I21">
            <v>44340</v>
          </cell>
          <cell r="J21" t="str">
            <v>Semper - Website Analytics subscription</v>
          </cell>
          <cell r="K21" t="str">
            <v>210316 - AIOSEO-AIOSEO-008847.pdf</v>
          </cell>
          <cell r="L21" t="str">
            <v>SEMPER PLUGINS AI 03-16 PURCHASE 8552845840 FL.pdf</v>
          </cell>
        </row>
        <row r="22">
          <cell r="A22">
            <v>44273</v>
          </cell>
          <cell r="B22" t="str">
            <v>AGG</v>
          </cell>
          <cell r="C22" t="str">
            <v>LRC</v>
          </cell>
          <cell r="D22" t="str">
            <v>Mailchimp Essentials MC12095090</v>
          </cell>
          <cell r="E22">
            <v>10.55</v>
          </cell>
          <cell r="F22">
            <v>44273</v>
          </cell>
          <cell r="J22" t="str">
            <v>AGG Mailchimp account</v>
          </cell>
          <cell r="K22" t="str">
            <v>210318 - AGG - Mailchimp Essentials MC12095090.pdf</v>
          </cell>
          <cell r="L22" t="str">
            <v>MAILCHIMP MISC 03-18 PURCHASE.pdf</v>
          </cell>
        </row>
        <row r="23">
          <cell r="A23">
            <v>44275</v>
          </cell>
          <cell r="B23" t="str">
            <v>Peregrine</v>
          </cell>
          <cell r="C23" t="str">
            <v>LRC</v>
          </cell>
          <cell r="D23" t="str">
            <v>Mailchimp Essentials MC12118234</v>
          </cell>
          <cell r="E23">
            <v>52.99</v>
          </cell>
          <cell r="F23">
            <v>44275</v>
          </cell>
          <cell r="H23" t="str">
            <v>13APR21/ PERAPA 015-21</v>
          </cell>
          <cell r="I23">
            <v>44340</v>
          </cell>
          <cell r="J23" t="str">
            <v>Peregrine Mailchimp Account</v>
          </cell>
          <cell r="K23" t="str">
            <v>210320 - Peregrine - Mailchimp Essentials MC12118234.pdf</v>
          </cell>
          <cell r="L23" t="str">
            <v>MailChimp 03-20 PURCHASE Atlanta GA.pdf</v>
          </cell>
        </row>
        <row r="24">
          <cell r="A24">
            <v>44283</v>
          </cell>
          <cell r="B24" t="str">
            <v>AGG</v>
          </cell>
          <cell r="C24" t="str">
            <v>LRC</v>
          </cell>
          <cell r="D24" t="str">
            <v>Shutterstock SSTK-05F1C-0C56</v>
          </cell>
          <cell r="E24">
            <v>125</v>
          </cell>
          <cell r="F24">
            <v>44283</v>
          </cell>
          <cell r="J24" t="str">
            <v>Images for websites</v>
          </cell>
          <cell r="K24" t="str">
            <v>210328 - Shutterstock SSTK-05F1C-0C56.pdf</v>
          </cell>
          <cell r="L24" t="str">
            <v>STK Shutterstock 03-28 PURCHASE 8666633954.pdf</v>
          </cell>
        </row>
        <row r="25">
          <cell r="A25">
            <v>44287</v>
          </cell>
          <cell r="B25" t="str">
            <v>Peregrine</v>
          </cell>
          <cell r="C25" t="str">
            <v>LRC</v>
          </cell>
          <cell r="D25" t="str">
            <v>Dreamstime LLC 1 Week Free Invoice 22197420</v>
          </cell>
          <cell r="E25">
            <v>0</v>
          </cell>
          <cell r="F25">
            <v>44287</v>
          </cell>
          <cell r="H25" t="str">
            <v>n/a</v>
          </cell>
          <cell r="J25" t="str">
            <v/>
          </cell>
          <cell r="K25" t="str">
            <v>210401 - Dreamstime LLC 1 Week Free Invoice 22197420.pdf</v>
          </cell>
          <cell r="L25" t="str">
            <v/>
          </cell>
        </row>
        <row r="26">
          <cell r="A26">
            <v>44287</v>
          </cell>
          <cell r="B26" t="str">
            <v>Peregrine</v>
          </cell>
          <cell r="C26" t="str">
            <v>LRC</v>
          </cell>
          <cell r="D26" t="str">
            <v>Dreamstime LLC 1 Week Paid Invoice 22197454</v>
          </cell>
          <cell r="E26">
            <v>23</v>
          </cell>
          <cell r="F26">
            <v>44287</v>
          </cell>
          <cell r="H26" t="str">
            <v>13APR21/ PERAPA 015-21</v>
          </cell>
          <cell r="I26">
            <v>44340</v>
          </cell>
          <cell r="J26" t="str">
            <v>Images for Press Releases</v>
          </cell>
          <cell r="K26" t="str">
            <v>210401 - Dreamstime LLC 1 Week Paid Invoice 22197454.pdf</v>
          </cell>
          <cell r="L26" t="str">
            <v>DREAMSTIME.COM 04-01 PURCHASE 6157715611.pdf</v>
          </cell>
        </row>
        <row r="27">
          <cell r="A27">
            <v>44291</v>
          </cell>
          <cell r="B27" t="str">
            <v>Peregrine</v>
          </cell>
          <cell r="C27" t="str">
            <v>LRC</v>
          </cell>
          <cell r="D27" t="str">
            <v>Mailchimp Google Analytics Add-on MC12271562</v>
          </cell>
          <cell r="E27">
            <v>0</v>
          </cell>
          <cell r="F27">
            <v>44291</v>
          </cell>
          <cell r="H27" t="str">
            <v>n/a</v>
          </cell>
          <cell r="J27" t="str">
            <v/>
          </cell>
          <cell r="K27" t="str">
            <v>210405 - Peregrine - Mailchimp Google Analytics Add-on MC12271562.pdf</v>
          </cell>
          <cell r="L27" t="str">
            <v/>
          </cell>
        </row>
        <row r="28">
          <cell r="A28">
            <v>44305</v>
          </cell>
          <cell r="B28" t="str">
            <v>AGG</v>
          </cell>
          <cell r="C28" t="str">
            <v>LRC</v>
          </cell>
          <cell r="D28" t="str">
            <v>Mailchimp Essentials MC12390958</v>
          </cell>
          <cell r="E28">
            <v>10.55</v>
          </cell>
          <cell r="F28">
            <v>44304</v>
          </cell>
          <cell r="J28" t="str">
            <v>AGG Mailchimp account</v>
          </cell>
          <cell r="K28" t="str">
            <v>210418 - AGG - Mailchimp Essentials MC12390958.pdf</v>
          </cell>
          <cell r="L28" t="str">
            <v>MAILCHIMP MISC 04-18 PURCHASE.pdf</v>
          </cell>
        </row>
        <row r="29">
          <cell r="A29">
            <v>44306</v>
          </cell>
          <cell r="B29" t="str">
            <v>Peregrine</v>
          </cell>
          <cell r="C29" t="str">
            <v>LRC</v>
          </cell>
          <cell r="D29" t="str">
            <v>Mailchimp Essentials MC12410854</v>
          </cell>
          <cell r="E29">
            <v>52.99</v>
          </cell>
          <cell r="F29">
            <v>44306</v>
          </cell>
          <cell r="H29" t="str">
            <v>15JUN21/ PERAPA 021-21</v>
          </cell>
          <cell r="I29">
            <v>44461</v>
          </cell>
          <cell r="J29" t="str">
            <v>Peregrine Mailchimp Account</v>
          </cell>
          <cell r="K29" t="str">
            <v>210420 - Peregrine - Mailchimp Essentials MC12410854.pdf</v>
          </cell>
          <cell r="L29" t="str">
            <v>MailChimp 04-20 PURCHASE Atlanta GA.pdf</v>
          </cell>
        </row>
        <row r="30">
          <cell r="A30">
            <v>44316</v>
          </cell>
          <cell r="B30" t="str">
            <v>AGG</v>
          </cell>
          <cell r="C30" t="str">
            <v>LRC</v>
          </cell>
          <cell r="D30" t="str">
            <v>Dreamstime LLC Paid Invoice 2230</v>
          </cell>
          <cell r="E30">
            <v>25</v>
          </cell>
          <cell r="F30">
            <v>44315</v>
          </cell>
          <cell r="J30" t="str">
            <v>Images for websites</v>
          </cell>
          <cell r="K30" t="str">
            <v>210429 - Dreamstime LLC Paid Invoice 22302762</v>
          </cell>
          <cell r="L30" t="str">
            <v>DREAMSTIME.COM 04-29 PURCHASE 6157715611.pdf</v>
          </cell>
        </row>
        <row r="31">
          <cell r="A31">
            <v>44335</v>
          </cell>
          <cell r="B31" t="str">
            <v>AGG</v>
          </cell>
          <cell r="C31" t="str">
            <v>LRC</v>
          </cell>
          <cell r="D31" t="str">
            <v>Mailchimp Essentials MC12676738</v>
          </cell>
          <cell r="E31">
            <v>10.55</v>
          </cell>
          <cell r="F31">
            <v>44334</v>
          </cell>
          <cell r="J31" t="str">
            <v>AGG Mailchimp account</v>
          </cell>
          <cell r="K31" t="str">
            <v>210518 - AGG - Mailchimp Essentials MC12676738.pdf</v>
          </cell>
          <cell r="L31" t="str">
            <v>MAILCHIMP MISC 05-18 PURCHASE.pdf</v>
          </cell>
        </row>
        <row r="32">
          <cell r="A32">
            <v>44336</v>
          </cell>
          <cell r="B32" t="str">
            <v>Peregrine</v>
          </cell>
          <cell r="C32" t="str">
            <v>LRC</v>
          </cell>
          <cell r="D32" t="str">
            <v>Mailchimp Essentials MC12696206</v>
          </cell>
          <cell r="E32">
            <v>52.99</v>
          </cell>
          <cell r="F32">
            <v>44336</v>
          </cell>
          <cell r="H32" t="str">
            <v>15JUN21/ PERAPA 021-21</v>
          </cell>
          <cell r="I32">
            <v>44461</v>
          </cell>
          <cell r="J32" t="str">
            <v>Peregrine Mailchimp Account</v>
          </cell>
          <cell r="K32" t="str">
            <v>210520 - Peregrine - Mailchimp Essentials MC12696206.pdf</v>
          </cell>
          <cell r="L32" t="str">
            <v>MailChimp 05-20 PURCHASE Atlanta GA.pdf</v>
          </cell>
        </row>
        <row r="33">
          <cell r="A33">
            <v>44351</v>
          </cell>
          <cell r="B33" t="str">
            <v>AGG</v>
          </cell>
          <cell r="C33" t="str">
            <v>FWC</v>
          </cell>
          <cell r="D33" t="str">
            <v>dmarcian Annual Subscription 37932</v>
          </cell>
          <cell r="E33">
            <v>239.88</v>
          </cell>
          <cell r="F33">
            <v>44351</v>
          </cell>
          <cell r="J33" t="str">
            <v>DMARC Subscription</v>
          </cell>
          <cell r="K33" t="str">
            <v>210604 - dmarcian Annual Subscription 37932.pdf</v>
          </cell>
          <cell r="L33" t="str">
            <v>DMARCIAN DMARCIA 06-04 PURCHASE BREVARD NC.pdf</v>
          </cell>
        </row>
        <row r="34">
          <cell r="A34">
            <v>44365</v>
          </cell>
          <cell r="B34" t="str">
            <v>AGG</v>
          </cell>
          <cell r="C34" t="str">
            <v>LRC</v>
          </cell>
          <cell r="D34" t="str">
            <v>Shutterstock SSTK-0C09E-9EA1</v>
          </cell>
          <cell r="E34">
            <v>112</v>
          </cell>
          <cell r="F34">
            <v>44365</v>
          </cell>
          <cell r="J34" t="str">
            <v>AGG Images</v>
          </cell>
          <cell r="K34" t="str">
            <v>210618 - Shutterstock SSTK-0C09E-9EA1.pdf</v>
          </cell>
          <cell r="L34" t="str">
            <v>STK Shutterstock 06-18 PURCHASE 8666633954 NY.pdf</v>
          </cell>
        </row>
        <row r="35">
          <cell r="A35">
            <v>44365</v>
          </cell>
          <cell r="B35" t="str">
            <v>AGG</v>
          </cell>
          <cell r="C35" t="str">
            <v>LRC</v>
          </cell>
          <cell r="D35" t="str">
            <v>Mailchimp Essentials MC12950198</v>
          </cell>
          <cell r="E35">
            <v>10.55</v>
          </cell>
          <cell r="F35">
            <v>44365</v>
          </cell>
          <cell r="J35" t="str">
            <v>AGG Mailchimp account</v>
          </cell>
          <cell r="K35" t="str">
            <v>210618 - AGG - Mailchimp Essentials MC12950198.pdf</v>
          </cell>
          <cell r="L35" t="str">
            <v>MAILCHIMP MISC 06-18 PURCHASE.pdf</v>
          </cell>
        </row>
        <row r="36">
          <cell r="A36">
            <v>44365</v>
          </cell>
          <cell r="B36" t="str">
            <v>AGG</v>
          </cell>
          <cell r="C36" t="str">
            <v>LRC</v>
          </cell>
          <cell r="D36" t="str">
            <v>Overnight Prints 812510583</v>
          </cell>
          <cell r="E36">
            <v>156.72</v>
          </cell>
          <cell r="F36">
            <v>44365</v>
          </cell>
          <cell r="J36" t="str">
            <v>Business Cards</v>
          </cell>
          <cell r="K36" t="str">
            <v>210618 - Overnight Prints 812510583.pdf</v>
          </cell>
          <cell r="L36" t="str">
            <v>OVERNIGHTPRINTS 06-18 PURCHASE 888-677-2000 NV.pdf</v>
          </cell>
        </row>
        <row r="37">
          <cell r="A37">
            <v>44367</v>
          </cell>
          <cell r="B37" t="str">
            <v>Peregrine</v>
          </cell>
          <cell r="C37" t="str">
            <v>LRC</v>
          </cell>
          <cell r="D37" t="str">
            <v>Mailchimp Essentials MC12968314</v>
          </cell>
          <cell r="E37">
            <v>52.99</v>
          </cell>
          <cell r="F37">
            <v>44367</v>
          </cell>
          <cell r="H37" t="str">
            <v>12NOV21/ PERAPA 028-21</v>
          </cell>
          <cell r="J37" t="str">
            <v>Peregrine Mailchimp Account</v>
          </cell>
          <cell r="K37" t="str">
            <v>210620 - Peregrine - Mailchimp Essentials MC12968314.pdf</v>
          </cell>
          <cell r="L37" t="str">
            <v>MailChimp 06-20 PURCHASE Atlanta GA.pdf</v>
          </cell>
        </row>
        <row r="38">
          <cell r="A38">
            <v>44393</v>
          </cell>
          <cell r="B38" t="str">
            <v>AGG</v>
          </cell>
          <cell r="C38" t="str">
            <v>LRC</v>
          </cell>
          <cell r="D38" t="str">
            <v>Shutterstock SSTK-0991A-8BBF</v>
          </cell>
          <cell r="E38">
            <v>125</v>
          </cell>
          <cell r="F38">
            <v>44393</v>
          </cell>
          <cell r="J38" t="str">
            <v>AGG Website Images</v>
          </cell>
          <cell r="K38" t="str">
            <v>210716 - Shutterstock SSTK-0991A-8BBF.pdf</v>
          </cell>
          <cell r="L38" t="str">
            <v>STK Shutterstock 07-16 PURCHASE 8666633954.pdf</v>
          </cell>
        </row>
        <row r="39">
          <cell r="A39">
            <v>44395</v>
          </cell>
          <cell r="B39" t="str">
            <v>AGG</v>
          </cell>
          <cell r="C39" t="str">
            <v>LRC</v>
          </cell>
          <cell r="D39" t="str">
            <v>Mailchimp Essentials MC13217346</v>
          </cell>
          <cell r="E39">
            <v>10.55</v>
          </cell>
          <cell r="F39">
            <v>44395</v>
          </cell>
          <cell r="J39" t="str">
            <v>AGG Mailchimp account</v>
          </cell>
          <cell r="K39" t="str">
            <v>210718 - AGG - Mailchimp Essentials MC13217346.pdf</v>
          </cell>
          <cell r="L39" t="str">
            <v>MAILCHIMP MISC 06-18 PURCHASE.pdf</v>
          </cell>
        </row>
        <row r="40">
          <cell r="A40">
            <v>44397</v>
          </cell>
          <cell r="B40" t="str">
            <v>Peregrine</v>
          </cell>
          <cell r="C40" t="str">
            <v>LRC</v>
          </cell>
          <cell r="D40" t="str">
            <v>Mailchimp Essentials MC13235178</v>
          </cell>
          <cell r="E40">
            <v>52.99</v>
          </cell>
          <cell r="F40">
            <v>44397</v>
          </cell>
          <cell r="H40" t="str">
            <v>12NOV21/ PERAPA 028-21</v>
          </cell>
          <cell r="J40" t="str">
            <v>Peregrine Mailchimp Account</v>
          </cell>
          <cell r="K40" t="str">
            <v>210720 - Peregrine - Mailchimp Essentials MC13235178.pdf</v>
          </cell>
          <cell r="L40" t="str">
            <v>MailChimp 07-20 PURCHASE Atlanta GA.pdf</v>
          </cell>
        </row>
        <row r="41">
          <cell r="A41">
            <v>44424</v>
          </cell>
          <cell r="B41" t="str">
            <v>AGG?</v>
          </cell>
          <cell r="C41" t="str">
            <v>LRC</v>
          </cell>
          <cell r="D41" t="str">
            <v>Shutterstock SSTK-0E624-95AD</v>
          </cell>
          <cell r="E41">
            <v>125</v>
          </cell>
          <cell r="F41">
            <v>44424</v>
          </cell>
          <cell r="J41" t="str">
            <v>AGG Website Images</v>
          </cell>
          <cell r="K41" t="str">
            <v>210816 - Shutterstock SSTK-0E624-95AD.pdf</v>
          </cell>
          <cell r="L41" t="str">
            <v>STK Shutterstock 08-16 PURCHASE 8666633954 NY.pdf</v>
          </cell>
        </row>
        <row r="42">
          <cell r="A42">
            <v>44426</v>
          </cell>
          <cell r="B42" t="str">
            <v>AGG</v>
          </cell>
          <cell r="C42" t="str">
            <v>LRC</v>
          </cell>
          <cell r="D42" t="str">
            <v>Mailchimp Essentials MC13478286</v>
          </cell>
          <cell r="E42">
            <v>10.55</v>
          </cell>
          <cell r="F42">
            <v>44426</v>
          </cell>
          <cell r="J42" t="str">
            <v>AGG Mailchimp account</v>
          </cell>
          <cell r="K42" t="str">
            <v>210818- AGG - Mailchimp Essentials MC13478286.pdf</v>
          </cell>
          <cell r="L42" t="str">
            <v>MAILCHIMP MISC 08-18 PURCHASE.pdf</v>
          </cell>
        </row>
        <row r="43">
          <cell r="A43">
            <v>44428</v>
          </cell>
          <cell r="B43" t="str">
            <v>Peregrine</v>
          </cell>
          <cell r="C43" t="str">
            <v>LRC</v>
          </cell>
          <cell r="D43" t="str">
            <v>Mailchimp Essentials MC13496322</v>
          </cell>
          <cell r="E43">
            <v>52.99</v>
          </cell>
          <cell r="F43">
            <v>44428</v>
          </cell>
          <cell r="H43" t="str">
            <v>12NOV21/ PERAPA 028-21</v>
          </cell>
          <cell r="J43" t="str">
            <v>Peregrine Mailchimp Account</v>
          </cell>
          <cell r="K43" t="str">
            <v>210820 - Peregrine - Mailchimp Essentials MC13496322.pdf</v>
          </cell>
          <cell r="L43" t="str">
            <v>MailChimp 08-20 PURCHASE Atlanta GA.pdf</v>
          </cell>
        </row>
        <row r="44">
          <cell r="A44">
            <v>44455</v>
          </cell>
          <cell r="B44" t="str">
            <v>Peregrine</v>
          </cell>
          <cell r="C44" t="str">
            <v>LRC</v>
          </cell>
          <cell r="D44" t="str">
            <v>Shutterstock SSTK-00A52-AC54</v>
          </cell>
          <cell r="E44">
            <v>125</v>
          </cell>
          <cell r="F44">
            <v>44455</v>
          </cell>
          <cell r="H44" t="str">
            <v>12NOV21/ PERAPA 028-21</v>
          </cell>
          <cell r="J44" t="str">
            <v>Peregrine Images?</v>
          </cell>
          <cell r="K44" t="str">
            <v>210916 - Shutterstock SSTK-00A52-AC54.pdf</v>
          </cell>
          <cell r="L44" t="str">
            <v>STK Shutterstock 09-16 PURCHASE 8666633954 NY.pdf</v>
          </cell>
        </row>
        <row r="45">
          <cell r="A45">
            <v>44457</v>
          </cell>
          <cell r="B45" t="str">
            <v>AGG</v>
          </cell>
          <cell r="C45" t="str">
            <v>LRC</v>
          </cell>
          <cell r="D45" t="str">
            <v>Mailchimp Essentials MC13737850</v>
          </cell>
          <cell r="E45">
            <v>10.55</v>
          </cell>
          <cell r="F45">
            <v>44457</v>
          </cell>
          <cell r="J45" t="str">
            <v>AGG Mailchimp account</v>
          </cell>
          <cell r="K45" t="str">
            <v>210918- AGG - Mailchimp Essentials MC13737850.pdf</v>
          </cell>
          <cell r="L45" t="str">
            <v>MAILCHIMP MISC 09-18 PURCHASE.pdf</v>
          </cell>
        </row>
        <row r="46">
          <cell r="A46">
            <v>44459</v>
          </cell>
          <cell r="B46" t="str">
            <v>Peregrine</v>
          </cell>
          <cell r="C46" t="str">
            <v>LRC</v>
          </cell>
          <cell r="D46" t="str">
            <v>Mailchimp Essentials MC13754670</v>
          </cell>
          <cell r="E46">
            <v>52.99</v>
          </cell>
          <cell r="F46">
            <v>44459</v>
          </cell>
          <cell r="H46" t="str">
            <v>12NOV21/ PERAPA 028-21</v>
          </cell>
          <cell r="J46" t="str">
            <v>Peregrine Mailchimp Account</v>
          </cell>
          <cell r="K46" t="str">
            <v>210920 - Peregrine - Mailchimp Essentials MC13754670.pdf</v>
          </cell>
          <cell r="L46" t="str">
            <v>MailChimp 09-20 PURCHASE Atlanta GA.pdf</v>
          </cell>
        </row>
        <row r="47">
          <cell r="A47">
            <v>44468</v>
          </cell>
          <cell r="B47" t="str">
            <v>AGG</v>
          </cell>
          <cell r="C47" t="str">
            <v>LRC</v>
          </cell>
          <cell r="D47" t="str">
            <v>vistaprint order Q5LXV-Q6A60-6F5</v>
          </cell>
          <cell r="E47">
            <v>144.33000000000001</v>
          </cell>
          <cell r="F47">
            <v>44468</v>
          </cell>
          <cell r="J47" t="str">
            <v>Lee and Hal business cards</v>
          </cell>
          <cell r="K47" t="str">
            <v>210929 - vistaprint order Q5LXV-Q6A60-6F5.pdf</v>
          </cell>
          <cell r="L47" t="str">
            <v>VISTAPR VistaPrin 09-29 PURCHASE.pdf</v>
          </cell>
        </row>
        <row r="48">
          <cell r="B48"/>
          <cell r="E48"/>
          <cell r="J48"/>
          <cell r="L48" t="str">
            <v>CROCOBLOCK-COM 10-10 PURCHASE FORT LAUDERDA FL.pdf</v>
          </cell>
        </row>
        <row r="49">
          <cell r="A49">
            <v>44468</v>
          </cell>
          <cell r="B49" t="str">
            <v>AGG</v>
          </cell>
          <cell r="C49" t="str">
            <v>LRC</v>
          </cell>
          <cell r="D49" t="str">
            <v>NBAA-BACE Registration Confirmation 1197345</v>
          </cell>
          <cell r="E49">
            <v>395</v>
          </cell>
          <cell r="F49">
            <v>44468</v>
          </cell>
          <cell r="J49" t="str">
            <v>Lee conf registration</v>
          </cell>
          <cell r="K49" t="str">
            <v>210929 - NBAA-BACE Registration Confirmation 1197345.pdf</v>
          </cell>
          <cell r="L49" t="str">
            <v>NBAA-REGISTRATION 09-29 PURCHASE.pdf</v>
          </cell>
        </row>
        <row r="50">
          <cell r="A50">
            <v>44484</v>
          </cell>
          <cell r="B50" t="str">
            <v>AGG</v>
          </cell>
          <cell r="C50" t="str">
            <v>LRC</v>
          </cell>
          <cell r="D50" t="str">
            <v>vistaprint order JVBVM-R6A18-5J4 VAT FR38822481180.pdf
211015 - vistaprint order JVBVM-R6A18-5J4</v>
          </cell>
          <cell r="E50">
            <v>102</v>
          </cell>
          <cell r="F50">
            <v>44484</v>
          </cell>
          <cell r="J50" t="str">
            <v>Forrest ink pens</v>
          </cell>
          <cell r="K50" t="str">
            <v>211015 - vistaprint order JVBVM-R6A18-5J4 VAT FR38822481180.pdf
211015 - vistaprint order JVBVM-R6A18-5J4.pdf</v>
          </cell>
          <cell r="L50" t="str">
            <v>VISTAPR VistaPrin 10-15 PURCHASE.pdf</v>
          </cell>
        </row>
        <row r="51">
          <cell r="A51">
            <v>44485</v>
          </cell>
          <cell r="B51" t="str">
            <v>AGG</v>
          </cell>
          <cell r="C51" t="str">
            <v>LRC</v>
          </cell>
          <cell r="D51" t="str">
            <v>Shutterstock SSTK-0473A-A00D</v>
          </cell>
          <cell r="E51">
            <v>125</v>
          </cell>
          <cell r="F51">
            <v>44485</v>
          </cell>
          <cell r="J51" t="str">
            <v>AGG website images</v>
          </cell>
          <cell r="K51" t="str">
            <v>211016 - Shutterstock SSTK-0473A-A00D.pdf</v>
          </cell>
          <cell r="L51" t="str">
            <v>STK Shutterstock 10-16 PURCHASE 8666633954 NY.pdf</v>
          </cell>
        </row>
        <row r="52">
          <cell r="A52">
            <v>44214</v>
          </cell>
          <cell r="B52" t="str">
            <v>AGG</v>
          </cell>
          <cell r="C52" t="str">
            <v>LRC</v>
          </cell>
          <cell r="D52" t="str">
            <v>Mailchimp Essentials MC11487833</v>
          </cell>
          <cell r="E52">
            <v>10.55</v>
          </cell>
          <cell r="F52">
            <v>44487</v>
          </cell>
          <cell r="J52" t="str">
            <v>AGG Mailchimp account</v>
          </cell>
          <cell r="K52" t="str">
            <v>211018 - AGG - Mailchimp Essentials MC11487833.pdf</v>
          </cell>
          <cell r="L52" t="str">
            <v>MAILCHIMP MISC 10-18 PURCHASE.pdf</v>
          </cell>
        </row>
        <row r="53">
          <cell r="A53">
            <v>44489</v>
          </cell>
          <cell r="B53" t="str">
            <v>Peregrine</v>
          </cell>
          <cell r="C53" t="str">
            <v>LRC</v>
          </cell>
          <cell r="D53" t="str">
            <v>Mailchimp Essentials MC14011482</v>
          </cell>
          <cell r="E53">
            <v>52.99</v>
          </cell>
          <cell r="F53">
            <v>44489</v>
          </cell>
          <cell r="H53" t="str">
            <v>12NOV21/ PERAPA 028-21</v>
          </cell>
          <cell r="J53" t="str">
            <v>Peregrine Mailchimp Account</v>
          </cell>
          <cell r="K53" t="str">
            <v>211020 - Peregrine - Mailchimp Essentials MC14011482.pdf</v>
          </cell>
          <cell r="L53" t="str">
            <v>MailChimp 10-20 PURCHASE Atlanta GA.pdf</v>
          </cell>
        </row>
        <row r="54">
          <cell r="A54">
            <v>44491</v>
          </cell>
          <cell r="B54" t="str">
            <v>AGG</v>
          </cell>
          <cell r="C54" t="str">
            <v>LRC</v>
          </cell>
          <cell r="D54" t="str">
            <v>SAE Renewal 6151308626</v>
          </cell>
          <cell r="E54">
            <v>120</v>
          </cell>
          <cell r="F54">
            <v>44491</v>
          </cell>
          <cell r="J54" t="str">
            <v>SAE Renewal through 220731</v>
          </cell>
          <cell r="K54" t="str">
            <v>211022 - SAE Renewal 6151308626.pdf</v>
          </cell>
          <cell r="L54" t="str">
            <v>SAE INTERNATIONAL 10-22 PURCHASE 7247764841 PA.pdf</v>
          </cell>
        </row>
        <row r="55">
          <cell r="A55">
            <v>44516</v>
          </cell>
          <cell r="B55" t="str">
            <v>AGG</v>
          </cell>
          <cell r="C55" t="str">
            <v>LRC</v>
          </cell>
          <cell r="D55" t="str">
            <v>Shutterstock SSTK-0E4E3-4AD5</v>
          </cell>
          <cell r="E55">
            <v>125</v>
          </cell>
          <cell r="F55">
            <v>44516</v>
          </cell>
          <cell r="J55" t="str">
            <v>AGG website images</v>
          </cell>
          <cell r="K55" t="str">
            <v>211116 - Shutterstock SSTK-0E4E3-4AD5.pdf</v>
          </cell>
          <cell r="L55" t="str">
            <v>STK Shutterstock 11-16 PURCHASE 8666633954 NY.pdf</v>
          </cell>
        </row>
        <row r="56">
          <cell r="A56">
            <v>44519</v>
          </cell>
          <cell r="B56" t="str">
            <v>AGG</v>
          </cell>
          <cell r="C56" t="str">
            <v>LRC</v>
          </cell>
          <cell r="D56" t="str">
            <v>Mailchimp Essentials MC14251070</v>
          </cell>
          <cell r="E56">
            <v>9.49</v>
          </cell>
          <cell r="F56">
            <v>44518</v>
          </cell>
          <cell r="J56" t="str">
            <v>AGG Mailchimp account</v>
          </cell>
          <cell r="K56" t="str">
            <v>211118 - AGG - Mailchimp Essentials MC14251070.pdf</v>
          </cell>
          <cell r="L56" t="str">
            <v>MAILCHIMP MISC 11-18 PURCHASE.pdf</v>
          </cell>
        </row>
        <row r="57">
          <cell r="A57">
            <v>44522</v>
          </cell>
          <cell r="B57" t="str">
            <v>Peregrine</v>
          </cell>
          <cell r="C57" t="str">
            <v>LRC</v>
          </cell>
          <cell r="D57" t="str">
            <v>Mailchimp Essentials MC14268418</v>
          </cell>
          <cell r="E57">
            <v>47.69</v>
          </cell>
          <cell r="F57">
            <v>44520</v>
          </cell>
          <cell r="J57" t="str">
            <v>Peregrine Mailchimp Account</v>
          </cell>
          <cell r="K57" t="str">
            <v>211120 - Peregrine - Mailchimp Essentials MC14268418.pdf</v>
          </cell>
          <cell r="L57" t="str">
            <v>MailChimp 11-22 PURCHASE Atlanta GA.pdf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E19" sqref="E19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62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210408 - LRC ADS_BG ER MasterCard Template File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44294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68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1">
        <v>44195</v>
      </c>
      <c r="B7" s="30" t="s">
        <v>57</v>
      </c>
      <c r="C7" s="28" t="s">
        <v>42</v>
      </c>
      <c r="D7" s="99" t="s">
        <v>55</v>
      </c>
      <c r="E7" s="99" t="s">
        <v>63</v>
      </c>
      <c r="F7" s="23">
        <f>INDEX('[1]AGG MC Chg Trkg Mas'!$A:$L,MATCH(E7,'[1]AGG MC Chg Trkg Mas'!$D:$D,0),5)</f>
        <v>106</v>
      </c>
      <c r="G7" s="39" t="s">
        <v>52</v>
      </c>
      <c r="H7" s="39">
        <v>1</v>
      </c>
      <c r="I7" s="23">
        <f>F7*H7</f>
        <v>106</v>
      </c>
      <c r="K7" s="18"/>
    </row>
    <row r="8" spans="1:15" x14ac:dyDescent="0.25">
      <c r="A8" s="32">
        <v>44216</v>
      </c>
      <c r="B8" s="30" t="s">
        <v>57</v>
      </c>
      <c r="C8" s="28" t="s">
        <v>42</v>
      </c>
      <c r="D8" s="99" t="s">
        <v>56</v>
      </c>
      <c r="E8" s="99" t="s">
        <v>64</v>
      </c>
      <c r="F8" s="23">
        <f>INDEX('[1]AGG MC Chg Trkg Mas'!$A:$L,MATCH(E8,'[1]AGG MC Chg Trkg Mas'!$D:$D,0),5)</f>
        <v>52.99</v>
      </c>
      <c r="G8" s="39" t="s">
        <v>52</v>
      </c>
      <c r="H8" s="39">
        <v>1</v>
      </c>
      <c r="I8" s="23">
        <f>F8*H8</f>
        <v>52.99</v>
      </c>
      <c r="K8" s="18"/>
      <c r="O8" s="27"/>
    </row>
    <row r="9" spans="1:15" x14ac:dyDescent="0.25">
      <c r="A9" s="32">
        <v>44249</v>
      </c>
      <c r="B9" s="30" t="s">
        <v>57</v>
      </c>
      <c r="C9" s="28" t="s">
        <v>42</v>
      </c>
      <c r="D9" s="99" t="s">
        <v>56</v>
      </c>
      <c r="E9" s="99" t="s">
        <v>65</v>
      </c>
      <c r="F9" s="23" t="e">
        <f>INDEX('[1]AGG MC Chg Trkg Mas'!$A:$L,MATCH(E9,'[1]AGG MC Chg Trkg Mas'!$D:$D,0),5)</f>
        <v>#N/A</v>
      </c>
      <c r="G9" s="39" t="s">
        <v>52</v>
      </c>
      <c r="H9" s="39">
        <v>1</v>
      </c>
      <c r="I9" s="23" t="e">
        <f>F9*H9</f>
        <v>#N/A</v>
      </c>
      <c r="N9" s="27"/>
    </row>
    <row r="10" spans="1:15" x14ac:dyDescent="0.25">
      <c r="A10" s="32">
        <v>44277</v>
      </c>
      <c r="B10" s="30" t="s">
        <v>57</v>
      </c>
      <c r="C10" s="28" t="s">
        <v>42</v>
      </c>
      <c r="D10" s="99" t="s">
        <v>56</v>
      </c>
      <c r="E10" s="99" t="s">
        <v>66</v>
      </c>
      <c r="F10" s="23" t="e">
        <f>INDEX('[1]AGG MC Chg Trkg Mas'!$A:$L,MATCH(E10,'[1]AGG MC Chg Trkg Mas'!$D:$D,0),5)</f>
        <v>#N/A</v>
      </c>
      <c r="G10" s="39" t="s">
        <v>52</v>
      </c>
      <c r="H10" s="39">
        <v>1</v>
      </c>
      <c r="I10" s="23" t="e">
        <f t="shared" ref="I10:I11" si="0">F10*H10</f>
        <v>#N/A</v>
      </c>
      <c r="N10" s="27"/>
    </row>
    <row r="11" spans="1:15" x14ac:dyDescent="0.25">
      <c r="A11" s="31">
        <v>44288</v>
      </c>
      <c r="B11" s="30" t="s">
        <v>57</v>
      </c>
      <c r="C11" s="28" t="s">
        <v>42</v>
      </c>
      <c r="D11" s="99" t="s">
        <v>55</v>
      </c>
      <c r="E11" s="99" t="s">
        <v>67</v>
      </c>
      <c r="F11" s="23" t="e">
        <f>INDEX('[1]AGG MC Chg Trkg Mas'!$A:$L,MATCH(E11,'[1]AGG MC Chg Trkg Mas'!$D:$D,0),5)</f>
        <v>#N/A</v>
      </c>
      <c r="G11" s="39" t="s">
        <v>52</v>
      </c>
      <c r="H11" s="39">
        <v>1</v>
      </c>
      <c r="I11" s="23" t="e">
        <f t="shared" si="0"/>
        <v>#N/A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58</v>
      </c>
      <c r="F48" s="103"/>
      <c r="G48" s="104"/>
      <c r="H48" s="104"/>
      <c r="I48" s="105" t="e">
        <f>SUM(I7:I46)</f>
        <v>#N/A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 from Peregrine</v>
      </c>
      <c r="F49" s="103"/>
      <c r="G49" s="104"/>
      <c r="H49" s="104"/>
      <c r="I49" s="105" t="e">
        <f>IF(LEN(E1)&gt;7,I48,0)</f>
        <v>#N/A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6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dimension ref="A1:F6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F1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59</v>
      </c>
      <c r="B1" s="108" t="s">
        <v>11</v>
      </c>
      <c r="C1" s="108" t="s">
        <v>60</v>
      </c>
      <c r="D1" s="108" t="s">
        <v>69</v>
      </c>
      <c r="E1" s="108" t="s">
        <v>70</v>
      </c>
      <c r="F1" s="108" t="s">
        <v>61</v>
      </c>
    </row>
    <row r="2" spans="1:6" x14ac:dyDescent="0.25">
      <c r="A2" s="106">
        <v>1</v>
      </c>
      <c r="B2" t="str">
        <f>INDEX('Expense Summary'!$A$7:$F$11,A2,5)</f>
        <v>Shutterstock SSTK-0DF02-5FCE</v>
      </c>
      <c r="C2" t="str">
        <f>INDEX('[1]AGG MC Chg Trkg Mas'!$A:$L,MATCH($B2,'[1]AGG MC Chg Trkg Mas'!$D:$D,0),MATCH(C$1,'[1]AGG MC Chg Trkg Mas'!$A$1:$L$1,0))</f>
        <v>Images for Peregrine Website</v>
      </c>
      <c r="D2" t="str">
        <f>INDEX('[1]AGG MC Chg Trkg Mas'!$A:$L,MATCH($B2,'[1]AGG MC Chg Trkg Mas'!$D:$D,0),MATCH(D$1,'[1]AGG MC Chg Trkg Mas'!$A$1:$L$1,0))</f>
        <v>201230 - Peregrine - Shutterstock SSTK-0DF02-5FCE.pdf</v>
      </c>
      <c r="E2" t="str">
        <f>INDEX('[1]AGG MC Chg Trkg Mas'!$A:$L,MATCH($B2,'[1]AGG MC Chg Trkg Mas'!$D:$D,0),MATCH(E$1,'[1]AGG MC Chg Trkg Mas'!$A$1:$L$1,0))</f>
        <v>STK Shutterstock 12-30 PURCHASE 8666633954.pdf</v>
      </c>
      <c r="F2" t="e">
        <f>INDEX('[1]AGG MC Chg Trkg Mas'!$A:$L,MATCH($B2,'[1]AGG MC Chg Trkg Mas'!$D:$D,0),MATCH(F$1,'[1]AGG MC Chg Trkg Mas'!$A$1:$L$1,0))</f>
        <v>#N/A</v>
      </c>
    </row>
    <row r="3" spans="1:6" x14ac:dyDescent="0.25">
      <c r="A3" s="106">
        <v>2</v>
      </c>
      <c r="B3" t="str">
        <f>INDEX('Expense Summary'!$A$7:$F$11,A3,5)</f>
        <v>Mailchimp Essentials MC11510233</v>
      </c>
      <c r="C3" t="str">
        <f>INDEX('[1]AGG MC Chg Trkg Mas'!$A:$L,MATCH($B3,'[1]AGG MC Chg Trkg Mas'!$D:$D,0),MATCH(C$1,'[1]AGG MC Chg Trkg Mas'!$A$1:$L$1,0))</f>
        <v>Peregrine Mailchimp Account</v>
      </c>
      <c r="D3" t="str">
        <f>INDEX('[1]AGG MC Chg Trkg Mas'!$A:$L,MATCH($B3,'[1]AGG MC Chg Trkg Mas'!$D:$D,0),MATCH(D$1,'[1]AGG MC Chg Trkg Mas'!$A$1:$L$1,0))</f>
        <v>210120 - Peregrine - Mailchimp Essentials MC11510233.pdf</v>
      </c>
      <c r="E3" t="str">
        <f>INDEX('[1]AGG MC Chg Trkg Mas'!$A:$L,MATCH($B3,'[1]AGG MC Chg Trkg Mas'!$D:$D,0),MATCH(E$1,'[1]AGG MC Chg Trkg Mas'!$A$1:$L$1,0))</f>
        <v>MailChimp 01-20 PURCHASE Atlanta GA.pdf</v>
      </c>
      <c r="F3" t="e">
        <f>INDEX('[1]AGG MC Chg Trkg Mas'!$A:$L,MATCH($B3,'[1]AGG MC Chg Trkg Mas'!$D:$D,0),MATCH(F$1,'[1]AGG MC Chg Trkg Mas'!$A$1:$L$1,0))</f>
        <v>#N/A</v>
      </c>
    </row>
    <row r="4" spans="1:6" x14ac:dyDescent="0.25">
      <c r="A4" s="106">
        <v>3</v>
      </c>
      <c r="B4" t="str">
        <f>INDEX('Expense Summary'!$A$7:$F$11,A4,5)</f>
        <v>Mailchimp Essentials MC1182814</v>
      </c>
      <c r="C4" t="e">
        <f>INDEX('[1]AGG MC Chg Trkg Mas'!$A:$L,MATCH($B4,'[1]AGG MC Chg Trkg Mas'!$D:$D,0),MATCH(C$1,'[1]AGG MC Chg Trkg Mas'!$A$1:$L$1,0))</f>
        <v>#N/A</v>
      </c>
      <c r="D4" t="e">
        <f>INDEX('[1]AGG MC Chg Trkg Mas'!$A:$L,MATCH($B4,'[1]AGG MC Chg Trkg Mas'!$D:$D,0),MATCH(D$1,'[1]AGG MC Chg Trkg Mas'!$A$1:$L$1,0))</f>
        <v>#N/A</v>
      </c>
      <c r="E4" t="e">
        <f>INDEX('[1]AGG MC Chg Trkg Mas'!$A:$L,MATCH($B4,'[1]AGG MC Chg Trkg Mas'!$D:$D,0),MATCH(E$1,'[1]AGG MC Chg Trkg Mas'!$A$1:$L$1,0))</f>
        <v>#N/A</v>
      </c>
      <c r="F4" t="e">
        <f>INDEX('[1]AGG MC Chg Trkg Mas'!$A:$L,MATCH($B4,'[1]AGG MC Chg Trkg Mas'!$D:$D,0),MATCH(F$1,'[1]AGG MC Chg Trkg Mas'!$A$1:$L$1,0))</f>
        <v>#N/A</v>
      </c>
    </row>
    <row r="5" spans="1:6" x14ac:dyDescent="0.25">
      <c r="A5" s="106">
        <v>4</v>
      </c>
      <c r="B5" t="str">
        <f>INDEX('Expense Summary'!$A$7:$F$11,A5,5)</f>
        <v>Mailchimp Essentials MC1211823</v>
      </c>
      <c r="C5" t="e">
        <f>INDEX('[1]AGG MC Chg Trkg Mas'!$A:$L,MATCH($B5,'[1]AGG MC Chg Trkg Mas'!$D:$D,0),MATCH(C$1,'[1]AGG MC Chg Trkg Mas'!$A$1:$L$1,0))</f>
        <v>#N/A</v>
      </c>
      <c r="D5" t="e">
        <f>INDEX('[1]AGG MC Chg Trkg Mas'!$A:$L,MATCH($B5,'[1]AGG MC Chg Trkg Mas'!$D:$D,0),MATCH(D$1,'[1]AGG MC Chg Trkg Mas'!$A$1:$L$1,0))</f>
        <v>#N/A</v>
      </c>
      <c r="E5" t="e">
        <f>INDEX('[1]AGG MC Chg Trkg Mas'!$A:$L,MATCH($B5,'[1]AGG MC Chg Trkg Mas'!$D:$D,0),MATCH(E$1,'[1]AGG MC Chg Trkg Mas'!$A$1:$L$1,0))</f>
        <v>#N/A</v>
      </c>
      <c r="F5" t="e">
        <f>INDEX('[1]AGG MC Chg Trkg Mas'!$A:$L,MATCH($B5,'[1]AGG MC Chg Trkg Mas'!$D:$D,0),MATCH(F$1,'[1]AGG MC Chg Trkg Mas'!$A$1:$L$1,0))</f>
        <v>#N/A</v>
      </c>
    </row>
    <row r="6" spans="1:6" x14ac:dyDescent="0.25">
      <c r="A6" s="106">
        <v>5</v>
      </c>
      <c r="B6" t="str">
        <f>INDEX('Expense Summary'!$A$7:$F$11,A6,5)</f>
        <v>Dreamstime LLC 1 Week Paid Invoice 2219745</v>
      </c>
      <c r="C6" t="e">
        <f>INDEX('[1]AGG MC Chg Trkg Mas'!$A:$L,MATCH($B6,'[1]AGG MC Chg Trkg Mas'!$D:$D,0),MATCH(C$1,'[1]AGG MC Chg Trkg Mas'!$A$1:$L$1,0))</f>
        <v>#N/A</v>
      </c>
      <c r="D6" t="e">
        <f>INDEX('[1]AGG MC Chg Trkg Mas'!$A:$L,MATCH($B6,'[1]AGG MC Chg Trkg Mas'!$D:$D,0),MATCH(D$1,'[1]AGG MC Chg Trkg Mas'!$A$1:$L$1,0))</f>
        <v>#N/A</v>
      </c>
      <c r="E6" t="e">
        <f>INDEX('[1]AGG MC Chg Trkg Mas'!$A:$L,MATCH($B6,'[1]AGG MC Chg Trkg Mas'!$D:$D,0),MATCH(E$1,'[1]AGG MC Chg Trkg Mas'!$A$1:$L$1,0))</f>
        <v>#N/A</v>
      </c>
      <c r="F6" t="e">
        <f>INDEX('[1]AGG MC Chg Trkg Mas'!$A:$L,MATCH($B6,'[1]AGG MC Chg Trkg Mas'!$D:$D,0),MATCH(F$1,'[1]AGG MC Chg Trkg Mas'!$A$1:$L$1,0))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210408 - LRC ADS_BG ER MasterCard Template File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44294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2017-09-24T19:08:41Z</cp:lastPrinted>
  <dcterms:created xsi:type="dcterms:W3CDTF">2007-08-09T23:16:26Z</dcterms:created>
  <dcterms:modified xsi:type="dcterms:W3CDTF">2022-02-11T21:18:46Z</dcterms:modified>
</cp:coreProperties>
</file>