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ll ADS_BG ERs\"/>
    </mc:Choice>
  </mc:AlternateContent>
  <xr:revisionPtr revIDLastSave="0" documentId="13_ncr:1_{1EA9B210-E0C7-469A-B0AB-92ED57471D27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ap to BoA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BoA'!$A$1:$E$25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5" l="1"/>
  <c r="A2" i="5"/>
  <c r="B3" i="5"/>
  <c r="B2" i="5"/>
  <c r="C2" i="1"/>
  <c r="I10" i="1" l="1"/>
  <c r="I11" i="1"/>
  <c r="E48" i="1" l="1"/>
  <c r="I7" i="1" l="1"/>
  <c r="I8" i="1"/>
  <c r="I9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<sst xmlns="http://schemas.openxmlformats.org/spreadsheetml/2006/main" count="81" uniqueCount="68">
  <si>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</si>
  <si>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</si>
  <si>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</si>
  <si>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</si>
  <si>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</si>
  <si>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</si>
  <si>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</si>
  <si>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</si>
  <si>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</si>
  <si>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</si>
  <si>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</si>
  <si>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</si>
  <si>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</si>
  <si>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</si>
  <si>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</si>
  <si>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</si>
  <si>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</si>
  <si>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</si>
  <si>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</si>
  <si>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</si>
  <si>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</si>
  <si>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</si>
  <si>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</si>
  <si>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</si>
  <si>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</si>
  <si>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</si>
  <si>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</si>
  <si>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</si>
  <si>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</si>
  <si>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</si>
  <si>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</si>
  <si>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</si>
  <si>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</si>
  <si>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</si>
  <si>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</si>
  <si>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</si>
  <si>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</si>
  <si>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</si>
  <si>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</si>
  <si>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</si>
  <si>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</si>
  <si>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</si>
  <si>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</si>
  <si>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</si>
  <si>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</si>
  <si>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</si>
  <si>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</si>
  <si>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</si>
  <si>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</si>
  <si>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</si>
  <si>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</si>
  <si>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</si>
  <si>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</si>
  <si>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</si>
  <si>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</si>
  <si>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</si>
  <si>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</si>
  <si>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</si>
  <si>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Client: Peregrine</t>
  </si>
  <si>
    <t>Online subscriptions - Peregrine</t>
  </si>
  <si>
    <t>Mailchimp Essentials MC15026518</t>
  </si>
  <si>
    <t>Mailchimp Essentials MC14777938</t>
  </si>
  <si>
    <t>Transaction Comment</t>
  </si>
  <si>
    <t>BOA Transaction Date</t>
  </si>
  <si>
    <t>BoA Description</t>
  </si>
  <si>
    <t>BoA Amount</t>
  </si>
  <si>
    <t>MailChimp 02/20 PURCHASE Atlanta GA DEBIT CARD *7411</t>
  </si>
  <si>
    <t>MailChimp 01/20 PURCHASE Atlanta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</si>
</sst>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0" fillId="0" borderId="0" xfId="0" applyNumberFormat="1"/>
    <xf numFmtId="14" fontId="0" fillId="0" borderId="17" xfId="0" applyNumberFormat="1" applyBorder="1"/>
    <xf numFmtId="0" fontId="0" fillId="0" borderId="18" xfId="0" applyBorder="1"/>
    <xf numFmtId="44" fontId="0" fillId="0" borderId="18" xfId="0" applyNumberForma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15" sqref="E1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58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220310 - LRC ADS_BG ER MasterCard Peregrine Billable 03-2022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44630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59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6" t="s">
        <v>11</v>
      </c>
      <c r="E6" s="107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44581</v>
      </c>
      <c r="B7" s="30" t="s">
        <v>56</v>
      </c>
      <c r="C7" s="28" t="s">
        <v>42</v>
      </c>
      <c r="D7" s="99" t="s">
        <v>55</v>
      </c>
      <c r="E7" s="99" t="s">
        <v>61</v>
      </c>
      <c r="F7" s="23">
        <v>59</v>
      </c>
      <c r="G7" s="39" t="s">
        <v>52</v>
      </c>
      <c r="H7" s="39">
        <v>1</v>
      </c>
      <c r="I7" s="23">
        <f>F7*H7</f>
        <v>59</v>
      </c>
      <c r="K7" s="18"/>
      <c r="O7" s="27"/>
    </row>
    <row r="8" spans="1:15" x14ac:dyDescent="0.25">
      <c r="A8" s="32">
        <v>44612</v>
      </c>
      <c r="B8" s="30" t="s">
        <v>56</v>
      </c>
      <c r="C8" s="28" t="s">
        <v>42</v>
      </c>
      <c r="D8" s="99" t="s">
        <v>55</v>
      </c>
      <c r="E8" s="99" t="s">
        <v>60</v>
      </c>
      <c r="F8" s="23">
        <v>47.69</v>
      </c>
      <c r="G8" s="39" t="s">
        <v>52</v>
      </c>
      <c r="H8" s="39">
        <v>1</v>
      </c>
      <c r="I8" s="23">
        <f>F8*H8</f>
        <v>47.69</v>
      </c>
      <c r="N8" s="27"/>
    </row>
    <row r="9" spans="1:15" x14ac:dyDescent="0.25">
      <c r="A9" s="32"/>
      <c r="B9" s="30"/>
      <c r="C9" s="28"/>
      <c r="D9" s="99"/>
      <c r="E9" s="99"/>
      <c r="F9" s="23"/>
      <c r="G9" s="39" t="s">
        <v>52</v>
      </c>
      <c r="H9" s="39">
        <v>1</v>
      </c>
      <c r="I9" s="23">
        <f t="shared" ref="I9:I11" si="0">F9*H9</f>
        <v>0</v>
      </c>
      <c r="N9" s="27"/>
    </row>
    <row r="10" spans="1:15" x14ac:dyDescent="0.25">
      <c r="A10" s="31"/>
      <c r="B10" s="30"/>
      <c r="C10" s="28"/>
      <c r="D10" s="99"/>
      <c r="E10" s="99"/>
      <c r="F10" s="23"/>
      <c r="G10" s="39" t="s">
        <v>52</v>
      </c>
      <c r="H10" s="39">
        <v>1</v>
      </c>
      <c r="I10" s="23">
        <f t="shared" si="0"/>
        <v>0</v>
      </c>
    </row>
    <row r="11" spans="1:15" x14ac:dyDescent="0.25">
      <c r="A11" s="31"/>
      <c r="B11" s="30"/>
      <c r="C11" s="28"/>
      <c r="D11" s="99"/>
      <c r="E11" s="100"/>
      <c r="F11" s="34"/>
      <c r="G11" s="39" t="s">
        <v>52</v>
      </c>
      <c r="H11" s="39">
        <v>2</v>
      </c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39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39"/>
      <c r="H14" s="39"/>
      <c r="I14" s="23"/>
    </row>
    <row r="15" spans="1:15" x14ac:dyDescent="0.25">
      <c r="A15" s="31"/>
      <c r="B15" s="30"/>
      <c r="C15" s="28"/>
      <c r="D15" s="99"/>
      <c r="E15" s="100"/>
      <c r="F15" s="35"/>
      <c r="G15" s="41"/>
      <c r="H15" s="39"/>
      <c r="I15" s="23"/>
    </row>
    <row r="16" spans="1:15" x14ac:dyDescent="0.25">
      <c r="A16" s="32"/>
      <c r="B16" s="30"/>
      <c r="C16" s="28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5"/>
      <c r="G21" s="41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23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98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23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7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22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39"/>
      <c r="H44" s="39"/>
      <c r="I44" s="23"/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106.69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Peregrine</v>
      </c>
      <c r="F48" s="103"/>
      <c r="G48" s="104"/>
      <c r="H48" s="104"/>
      <c r="I48" s="105">
        <f>IF(LEN(E1)&gt;7,I47,0)</f>
        <v>106.69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E3"/>
  <sheetViews>
    <sheetView workbookViewId="0">
      <pane xSplit="1" ySplit="1" topLeftCell="B2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RowHeight="15" x14ac:dyDescent="0.25"/>
  <cols>
    <col min="1" max="1" width="11.5703125" customWidth="1"/>
    <col min="2" max="2" width="31.42578125" bestFit="1" customWidth="1"/>
    <col min="3" max="3" width="21.85546875" style="110" customWidth="1"/>
    <col min="4" max="4" width="83.85546875" customWidth="1"/>
    <col min="5" max="5" width="12.140625" style="112" bestFit="1" customWidth="1"/>
  </cols>
  <sheetData>
    <row r="1" spans="1:5" x14ac:dyDescent="0.25">
      <c r="A1" s="108" t="s">
        <v>0</v>
      </c>
      <c r="B1" s="108" t="s">
        <v>62</v>
      </c>
      <c r="C1" s="109" t="s">
        <v>63</v>
      </c>
      <c r="D1" s="108" t="s">
        <v>64</v>
      </c>
      <c r="E1" s="111" t="s">
        <v>65</v>
      </c>
    </row>
    <row r="2" spans="1:5" x14ac:dyDescent="0.25">
      <c r="A2" s="116">
        <f>'Expense Summary'!A7</f>
        <v>44581</v>
      </c>
      <c r="B2" t="str">
        <f>'Expense Summary'!E7</f>
        <v>Mailchimp Essentials MC14777938</v>
      </c>
      <c r="C2" s="110">
        <v>44614</v>
      </c>
      <c r="D2" t="s">
        <v>66</v>
      </c>
      <c r="E2" s="112">
        <v>-59</v>
      </c>
    </row>
    <row r="3" spans="1:5" x14ac:dyDescent="0.25">
      <c r="A3" s="116">
        <f>'Expense Summary'!A8</f>
        <v>44612</v>
      </c>
      <c r="B3" t="str">
        <f>'Expense Summary'!E8</f>
        <v>Mailchimp Essentials MC15026518</v>
      </c>
      <c r="C3" s="113">
        <v>44581</v>
      </c>
      <c r="D3" s="114" t="s">
        <v>67</v>
      </c>
      <c r="E3" s="115">
        <v>-47.69</v>
      </c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15" sqref="E1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220310 - LRC ADS_BG ER MasterCard Peregrine Billable 03-2022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44630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BoA</vt:lpstr>
      <vt:lpstr>Mileage Log</vt:lpstr>
      <vt:lpstr>Expense Types</vt:lpstr>
      <vt:lpstr>'Expense Summary'!Print_Area</vt:lpstr>
      <vt:lpstr>'Map to BoA'!Print_Area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2022-03-10T20:46:19Z</cp:lastPrinted>
  <dcterms:created xsi:type="dcterms:W3CDTF">2007-08-09T23:16:26Z</dcterms:created>
  <dcterms:modified xsi:type="dcterms:W3CDTF">2022-03-10T20:47:01Z</dcterms:modified>
</cp:coreProperties>
</file>