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A98B73DA-2DC9-4A58-A953-9024C79A860A}" xr6:coauthVersionLast="47" xr6:coauthVersionMax="47" xr10:uidLastSave="{00000000-0000-0000-0000-000000000000}"/>
  <bookViews>
    <workbookView xWindow="1908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I9" i="1" l="1"/>
  <c r="D8" i="1"/>
  <c r="D9" i="1"/>
  <c r="D10" i="1"/>
  <c r="D11" i="1"/>
  <c r="D12" i="1"/>
  <c r="D7" i="1"/>
  <c r="I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<sst xmlns="http://schemas.openxmlformats.org/spreadsheetml/2006/main" count="86" uniqueCount="66">
  <si>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</si>
  <si>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</si>
  <si>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</si>
  <si>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</si>
  <si>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</si>
  <si>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</si>
  <si>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</si>
  <si>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</si>
  <si>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</si>
  <si>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</si>
  <si>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</si>
  <si>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</si>
  <si>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</si>
  <si>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</si>
  <si>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</si>
  <si>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</si>
  <si>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</si>
  <si>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</si>
  <si>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</si>
  <si>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</si>
  <si>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</si>
  <si>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</si>
  <si>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</si>
  <si>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</si>
  <si>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</si>
  <si>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</si>
  <si>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</si>
  <si>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</si>
  <si>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</si>
  <si>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</si>
  <si>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</si>
  <si>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</si>
  <si>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</si>
  <si>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</si>
  <si>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</si>
  <si>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</si>
  <si>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</si>
  <si>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</si>
  <si>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</si>
  <si>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</si>
  <si>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</si>
  <si>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</si>
  <si>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</si>
  <si>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</si>
  <si>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</si>
  <si>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</si>
  <si>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</si>
  <si>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</si>
  <si>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</si>
  <si>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</si>
  <si>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</si>
  <si>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</si>
  <si>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</si>
  <si>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</si>
  <si>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</si>
  <si>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AGG MasterCard</t>
  </si>
  <si>
    <t>Total AGG MasterCard Expenses</t>
  </si>
  <si>
    <t>Client:</t>
  </si>
  <si>
    <t>G150 Campaign</t>
  </si>
  <si>
    <t>STAMPS.COM 04/14 PURCHASE 855-608-2677 CA DEBIT CARD *7411</t>
  </si>
  <si>
    <t>MAILCHIMP *MISC 04/18 PURCHASE MAILCHIMP.COM GA DEBIT CARD *7411</t>
  </si>
  <si>
    <t>STAMPS.COM 05/14 PURCHASE 855-608-2677 CA DEBIT CARD *7411</t>
  </si>
  <si>
    <t>MAILCHIMP *MISC 05/18 PURCHASE MAILCHIMP.COM GA DEBIT CARD *7411</t>
  </si>
  <si>
    <t>STAMPS.COM 06/14 PURCHASE 855-608-2677 CA DEBIT CARD *7411</t>
  </si>
  <si>
    <t>MAILCHIMP *MISC 06/18 PURCHASE MAILCHIMP.COM GA DEBIT CARD *7411</t>
  </si>
  <si>
    <t>Online 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</si>
</sst>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44" fontId="0" fillId="0" borderId="4" xfId="0" applyNumberFormat="1" applyFont="1" applyBorder="1"/>
    <xf numFmtId="4" fontId="0" fillId="0" borderId="0" xfId="0" applyNumberFormat="1" applyFont="1" applyFill="1" applyBorder="1"/>
    <xf numFmtId="44" fontId="0" fillId="0" borderId="4" xfId="1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0" fillId="0" borderId="4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C3" sqref="C3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2" customWidth="1"/>
    <col min="8" max="8" width="12" style="43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0" t="s">
        <v>18</v>
      </c>
      <c r="B1" s="50"/>
      <c r="C1" s="52" t="s">
        <v>54</v>
      </c>
      <c r="D1" s="53"/>
      <c r="E1" s="50" t="s">
        <v>57</v>
      </c>
      <c r="F1" s="54"/>
      <c r="G1" s="55"/>
      <c r="H1" s="55"/>
      <c r="I1" s="54"/>
    </row>
    <row r="2" spans="1:15" x14ac:dyDescent="0.25">
      <c r="A2" s="50" t="s">
        <v>15</v>
      </c>
      <c r="B2" s="50"/>
      <c r="C2" s="94" t="str">
        <f ca="1">SUBSTITUTE(MID(CELL("filename"),SEARCH("[",CELL("filename"))+1, SEARCH("]",CELL("filename"))-SEARCH("[",CELL("filename"))-1),".xlsx","")</f>
        <v>220624 - LRC ADS_BG ER Mastercard 10-2022</v>
      </c>
      <c r="D2" s="56"/>
      <c r="E2" s="57"/>
      <c r="F2" s="58"/>
      <c r="G2" s="59"/>
      <c r="H2" s="60"/>
      <c r="I2" s="61"/>
    </row>
    <row r="3" spans="1:15" ht="18.75" x14ac:dyDescent="0.3">
      <c r="A3" s="50" t="s">
        <v>16</v>
      </c>
      <c r="B3" s="50"/>
      <c r="C3" s="95">
        <f ca="1">DATE("20"&amp;LEFT(C2,2),MID(C2,3,2),MID(C2,5,2))</f>
        <v>44736</v>
      </c>
      <c r="D3" s="62"/>
      <c r="E3" s="57"/>
      <c r="F3" s="58"/>
      <c r="G3" s="63"/>
      <c r="H3" s="64"/>
      <c r="I3" s="65"/>
    </row>
    <row r="4" spans="1:15" x14ac:dyDescent="0.25">
      <c r="A4" s="50" t="s">
        <v>17</v>
      </c>
      <c r="B4" s="50"/>
      <c r="C4" s="52" t="s">
        <v>65</v>
      </c>
      <c r="D4" s="56"/>
      <c r="E4" s="66"/>
      <c r="F4" s="58"/>
      <c r="G4" s="63"/>
      <c r="H4" s="64"/>
      <c r="I4" s="61"/>
    </row>
    <row r="5" spans="1:15" x14ac:dyDescent="0.25">
      <c r="A5" s="50"/>
      <c r="B5" s="51"/>
      <c r="C5" s="66"/>
      <c r="D5" s="66"/>
      <c r="E5" s="66"/>
      <c r="F5" s="58"/>
      <c r="G5" s="63"/>
      <c r="H5" s="64"/>
      <c r="I5" s="67"/>
    </row>
    <row r="6" spans="1:15" ht="30" x14ac:dyDescent="0.25">
      <c r="A6" s="35" t="s">
        <v>0</v>
      </c>
      <c r="B6" s="35" t="s">
        <v>2</v>
      </c>
      <c r="C6" s="16" t="s">
        <v>1</v>
      </c>
      <c r="D6" s="108" t="s">
        <v>11</v>
      </c>
      <c r="E6" s="109"/>
      <c r="F6" s="17" t="s">
        <v>19</v>
      </c>
      <c r="G6" s="36" t="s">
        <v>23</v>
      </c>
      <c r="H6" s="37" t="s">
        <v>20</v>
      </c>
      <c r="I6" s="16" t="s">
        <v>22</v>
      </c>
      <c r="J6" s="21"/>
    </row>
    <row r="7" spans="1:15" x14ac:dyDescent="0.25">
      <c r="A7" s="32">
        <v>44665</v>
      </c>
      <c r="B7" s="30" t="s">
        <v>55</v>
      </c>
      <c r="C7" s="28" t="s">
        <v>42</v>
      </c>
      <c r="D7" s="98" t="str">
        <f>TRIM(LEFT(E7,SEARCH(" ",E7)))</f>
        <v>STAMPS.COM</v>
      </c>
      <c r="E7" s="98" t="s">
        <v>59</v>
      </c>
      <c r="F7" s="110">
        <v>17.989999999999998</v>
      </c>
      <c r="G7" s="38" t="s">
        <v>52</v>
      </c>
      <c r="H7" s="38">
        <v>1</v>
      </c>
      <c r="I7" s="105">
        <f>F7*H7</f>
        <v>17.989999999999998</v>
      </c>
      <c r="K7" s="18"/>
      <c r="O7" s="27"/>
    </row>
    <row r="8" spans="1:15" x14ac:dyDescent="0.25">
      <c r="A8" s="32">
        <v>44670</v>
      </c>
      <c r="B8" s="30" t="s">
        <v>55</v>
      </c>
      <c r="C8" s="28" t="s">
        <v>42</v>
      </c>
      <c r="D8" s="98" t="str">
        <f t="shared" ref="D8:D12" si="0">TRIM(LEFT(E8,SEARCH(" ",E8)))</f>
        <v>MAILCHIMP</v>
      </c>
      <c r="E8" s="98" t="s">
        <v>60</v>
      </c>
      <c r="F8" s="110">
        <v>11.62</v>
      </c>
      <c r="G8" s="38" t="s">
        <v>52</v>
      </c>
      <c r="H8" s="38">
        <v>1</v>
      </c>
      <c r="I8" s="105">
        <f t="shared" ref="I8:I44" si="1">F8*H8</f>
        <v>11.62</v>
      </c>
      <c r="N8" s="27"/>
    </row>
    <row r="9" spans="1:15" x14ac:dyDescent="0.25">
      <c r="A9" s="32">
        <v>44697</v>
      </c>
      <c r="B9" s="30" t="s">
        <v>55</v>
      </c>
      <c r="C9" s="28" t="s">
        <v>42</v>
      </c>
      <c r="D9" s="98" t="str">
        <f t="shared" si="0"/>
        <v>STAMPS.COM</v>
      </c>
      <c r="E9" s="98" t="s">
        <v>61</v>
      </c>
      <c r="F9" s="110">
        <v>17.989999999999998</v>
      </c>
      <c r="G9" s="38" t="s">
        <v>52</v>
      </c>
      <c r="H9" s="38">
        <v>1</v>
      </c>
      <c r="I9" s="105">
        <f t="shared" si="1"/>
        <v>17.989999999999998</v>
      </c>
      <c r="N9" s="27"/>
    </row>
    <row r="10" spans="1:15" x14ac:dyDescent="0.25">
      <c r="A10" s="31">
        <v>44700</v>
      </c>
      <c r="B10" s="30" t="s">
        <v>55</v>
      </c>
      <c r="C10" s="28" t="s">
        <v>42</v>
      </c>
      <c r="D10" s="98" t="str">
        <f t="shared" si="0"/>
        <v>MAILCHIMP</v>
      </c>
      <c r="E10" s="98" t="s">
        <v>62</v>
      </c>
      <c r="F10" s="110">
        <v>11.62</v>
      </c>
      <c r="G10" s="38" t="s">
        <v>52</v>
      </c>
      <c r="H10" s="38">
        <v>1</v>
      </c>
      <c r="I10" s="105">
        <f>F10*H10</f>
        <v>11.62</v>
      </c>
    </row>
    <row r="11" spans="1:15" x14ac:dyDescent="0.25">
      <c r="A11" s="31">
        <v>44726</v>
      </c>
      <c r="B11" s="30" t="s">
        <v>55</v>
      </c>
      <c r="C11" s="28" t="s">
        <v>42</v>
      </c>
      <c r="D11" s="98" t="str">
        <f t="shared" si="0"/>
        <v>STAMPS.COM</v>
      </c>
      <c r="E11" s="99" t="s">
        <v>63</v>
      </c>
      <c r="F11" s="110">
        <v>17.989999999999998</v>
      </c>
      <c r="G11" s="38" t="s">
        <v>52</v>
      </c>
      <c r="H11" s="38">
        <v>1</v>
      </c>
      <c r="I11" s="105">
        <f t="shared" si="1"/>
        <v>17.989999999999998</v>
      </c>
    </row>
    <row r="12" spans="1:15" x14ac:dyDescent="0.25">
      <c r="A12" s="31">
        <v>44733</v>
      </c>
      <c r="B12" s="30" t="s">
        <v>55</v>
      </c>
      <c r="C12" s="28" t="s">
        <v>42</v>
      </c>
      <c r="D12" s="98" t="str">
        <f t="shared" si="0"/>
        <v>MAILCHIMP</v>
      </c>
      <c r="E12" s="99" t="s">
        <v>64</v>
      </c>
      <c r="F12" s="110">
        <v>11.62</v>
      </c>
      <c r="G12" s="38" t="s">
        <v>52</v>
      </c>
      <c r="H12" s="38">
        <v>1</v>
      </c>
      <c r="I12" s="105">
        <f t="shared" si="1"/>
        <v>11.62</v>
      </c>
    </row>
    <row r="13" spans="1:15" x14ac:dyDescent="0.25">
      <c r="A13" s="31"/>
      <c r="B13" s="30"/>
      <c r="C13" s="28"/>
      <c r="D13" s="98"/>
      <c r="E13" s="99"/>
      <c r="F13" s="107"/>
      <c r="G13" s="38"/>
      <c r="H13" s="38">
        <v>1</v>
      </c>
      <c r="I13" s="105">
        <f t="shared" si="1"/>
        <v>0</v>
      </c>
    </row>
    <row r="14" spans="1:15" x14ac:dyDescent="0.25">
      <c r="A14" s="31"/>
      <c r="B14" s="30"/>
      <c r="C14" s="28"/>
      <c r="D14" s="98"/>
      <c r="E14" s="99"/>
      <c r="F14" s="107"/>
      <c r="G14" s="38"/>
      <c r="H14" s="38">
        <v>1</v>
      </c>
      <c r="I14" s="105">
        <f t="shared" si="1"/>
        <v>0</v>
      </c>
    </row>
    <row r="15" spans="1:15" x14ac:dyDescent="0.25">
      <c r="A15" s="31"/>
      <c r="B15" s="30"/>
      <c r="C15" s="28"/>
      <c r="D15" s="98"/>
      <c r="E15" s="99"/>
      <c r="F15" s="107"/>
      <c r="G15" s="40"/>
      <c r="H15" s="38">
        <v>1</v>
      </c>
      <c r="I15" s="105">
        <f t="shared" si="1"/>
        <v>0</v>
      </c>
    </row>
    <row r="16" spans="1:15" x14ac:dyDescent="0.25">
      <c r="A16" s="32"/>
      <c r="B16" s="30"/>
      <c r="C16" s="28"/>
      <c r="D16" s="98"/>
      <c r="E16" s="99"/>
      <c r="F16" s="107"/>
      <c r="G16" s="39"/>
      <c r="H16" s="38">
        <v>1</v>
      </c>
      <c r="I16" s="105">
        <f t="shared" si="1"/>
        <v>0</v>
      </c>
    </row>
    <row r="17" spans="1:9" x14ac:dyDescent="0.25">
      <c r="A17" s="31"/>
      <c r="B17" s="30"/>
      <c r="C17" s="28"/>
      <c r="D17" s="98"/>
      <c r="E17" s="99"/>
      <c r="F17" s="107"/>
      <c r="G17" s="39"/>
      <c r="H17" s="38">
        <v>1</v>
      </c>
      <c r="I17" s="105">
        <f t="shared" si="1"/>
        <v>0</v>
      </c>
    </row>
    <row r="18" spans="1:9" x14ac:dyDescent="0.25">
      <c r="A18" s="31"/>
      <c r="B18" s="30"/>
      <c r="C18" s="28"/>
      <c r="D18" s="98"/>
      <c r="E18" s="99"/>
      <c r="F18" s="107"/>
      <c r="G18" s="39"/>
      <c r="H18" s="38">
        <v>1</v>
      </c>
      <c r="I18" s="105">
        <f t="shared" si="1"/>
        <v>0</v>
      </c>
    </row>
    <row r="19" spans="1:9" x14ac:dyDescent="0.25">
      <c r="A19" s="31"/>
      <c r="B19" s="30"/>
      <c r="C19" s="28"/>
      <c r="D19" s="98"/>
      <c r="E19" s="99"/>
      <c r="F19" s="107"/>
      <c r="G19" s="39"/>
      <c r="H19" s="38">
        <v>1</v>
      </c>
      <c r="I19" s="105">
        <f t="shared" si="1"/>
        <v>0</v>
      </c>
    </row>
    <row r="20" spans="1:9" x14ac:dyDescent="0.25">
      <c r="A20" s="31"/>
      <c r="B20" s="30"/>
      <c r="C20" s="28"/>
      <c r="D20" s="98"/>
      <c r="E20" s="99"/>
      <c r="F20" s="107"/>
      <c r="G20" s="39"/>
      <c r="H20" s="38">
        <v>1</v>
      </c>
      <c r="I20" s="105">
        <f t="shared" si="1"/>
        <v>0</v>
      </c>
    </row>
    <row r="21" spans="1:9" x14ac:dyDescent="0.25">
      <c r="A21" s="31"/>
      <c r="B21" s="30"/>
      <c r="C21" s="28"/>
      <c r="D21" s="98"/>
      <c r="E21" s="99"/>
      <c r="F21" s="107"/>
      <c r="G21" s="40"/>
      <c r="H21" s="38">
        <v>1</v>
      </c>
      <c r="I21" s="105">
        <f t="shared" si="1"/>
        <v>0</v>
      </c>
    </row>
    <row r="22" spans="1:9" x14ac:dyDescent="0.25">
      <c r="A22" s="31"/>
      <c r="B22" s="30"/>
      <c r="C22" s="28"/>
      <c r="D22" s="98"/>
      <c r="E22" s="99"/>
      <c r="F22" s="107"/>
      <c r="G22" s="40"/>
      <c r="H22" s="38">
        <v>1</v>
      </c>
      <c r="I22" s="105">
        <f t="shared" si="1"/>
        <v>0</v>
      </c>
    </row>
    <row r="23" spans="1:9" x14ac:dyDescent="0.25">
      <c r="A23" s="31"/>
      <c r="B23" s="30"/>
      <c r="C23" s="28"/>
      <c r="D23" s="98"/>
      <c r="E23" s="99"/>
      <c r="F23" s="107"/>
      <c r="G23" s="39"/>
      <c r="H23" s="38">
        <v>1</v>
      </c>
      <c r="I23" s="105">
        <f t="shared" si="1"/>
        <v>0</v>
      </c>
    </row>
    <row r="24" spans="1:9" x14ac:dyDescent="0.25">
      <c r="A24" s="31"/>
      <c r="B24" s="30"/>
      <c r="C24" s="28"/>
      <c r="D24" s="98"/>
      <c r="E24" s="99"/>
      <c r="F24" s="107"/>
      <c r="G24" s="39"/>
      <c r="H24" s="38">
        <v>1</v>
      </c>
      <c r="I24" s="105">
        <f t="shared" si="1"/>
        <v>0</v>
      </c>
    </row>
    <row r="25" spans="1:9" x14ac:dyDescent="0.25">
      <c r="A25" s="31"/>
      <c r="B25" s="30"/>
      <c r="C25" s="28"/>
      <c r="D25" s="98"/>
      <c r="E25" s="99"/>
      <c r="F25" s="34"/>
      <c r="G25" s="40"/>
      <c r="H25" s="38">
        <v>1</v>
      </c>
      <c r="I25" s="105">
        <f t="shared" si="1"/>
        <v>0</v>
      </c>
    </row>
    <row r="26" spans="1:9" x14ac:dyDescent="0.25">
      <c r="A26" s="31"/>
      <c r="B26" s="30"/>
      <c r="C26" s="28"/>
      <c r="D26" s="98"/>
      <c r="E26" s="97"/>
      <c r="F26" s="34"/>
      <c r="G26" s="40"/>
      <c r="H26" s="38">
        <v>1</v>
      </c>
      <c r="I26" s="105">
        <f t="shared" si="1"/>
        <v>0</v>
      </c>
    </row>
    <row r="27" spans="1:9" x14ac:dyDescent="0.25">
      <c r="A27" s="31"/>
      <c r="B27" s="30"/>
      <c r="C27" s="28"/>
      <c r="D27" s="98"/>
      <c r="E27" s="97"/>
      <c r="F27" s="34"/>
      <c r="G27" s="40"/>
      <c r="H27" s="38">
        <v>1</v>
      </c>
      <c r="I27" s="105">
        <f t="shared" si="1"/>
        <v>0</v>
      </c>
    </row>
    <row r="28" spans="1:9" x14ac:dyDescent="0.25">
      <c r="A28" s="31"/>
      <c r="B28" s="30"/>
      <c r="C28" s="28"/>
      <c r="D28" s="98"/>
      <c r="E28" s="97"/>
      <c r="F28" s="23"/>
      <c r="G28" s="40"/>
      <c r="H28" s="38">
        <v>1</v>
      </c>
      <c r="I28" s="105">
        <f t="shared" si="1"/>
        <v>0</v>
      </c>
    </row>
    <row r="29" spans="1:9" x14ac:dyDescent="0.25">
      <c r="A29" s="31"/>
      <c r="B29" s="30"/>
      <c r="C29" s="28"/>
      <c r="D29" s="98"/>
      <c r="E29" s="97"/>
      <c r="F29" s="23"/>
      <c r="G29" s="40"/>
      <c r="H29" s="38">
        <v>1</v>
      </c>
      <c r="I29" s="105">
        <f t="shared" si="1"/>
        <v>0</v>
      </c>
    </row>
    <row r="30" spans="1:9" x14ac:dyDescent="0.25">
      <c r="A30" s="31"/>
      <c r="B30" s="30"/>
      <c r="C30" s="28"/>
      <c r="D30" s="98"/>
      <c r="E30" s="97"/>
      <c r="F30" s="23"/>
      <c r="G30" s="40"/>
      <c r="H30" s="38">
        <v>1</v>
      </c>
      <c r="I30" s="105">
        <f t="shared" si="1"/>
        <v>0</v>
      </c>
    </row>
    <row r="31" spans="1:9" x14ac:dyDescent="0.25">
      <c r="A31" s="31"/>
      <c r="B31" s="30"/>
      <c r="C31" s="28"/>
      <c r="D31" s="98"/>
      <c r="E31" s="97"/>
      <c r="F31" s="23"/>
      <c r="G31" s="40"/>
      <c r="H31" s="38">
        <v>1</v>
      </c>
      <c r="I31" s="105">
        <f t="shared" si="1"/>
        <v>0</v>
      </c>
    </row>
    <row r="32" spans="1:9" x14ac:dyDescent="0.25">
      <c r="A32" s="31"/>
      <c r="B32" s="30"/>
      <c r="C32" s="28"/>
      <c r="D32" s="96"/>
      <c r="E32" s="97"/>
      <c r="F32" s="23"/>
      <c r="G32" s="40"/>
      <c r="H32" s="38">
        <v>1</v>
      </c>
      <c r="I32" s="105">
        <f t="shared" si="1"/>
        <v>0</v>
      </c>
    </row>
    <row r="33" spans="1:9" x14ac:dyDescent="0.25">
      <c r="A33" s="31"/>
      <c r="B33" s="30"/>
      <c r="C33" s="28"/>
      <c r="D33" s="96"/>
      <c r="E33" s="97"/>
      <c r="F33" s="23"/>
      <c r="G33" s="40"/>
      <c r="H33" s="38">
        <v>1</v>
      </c>
      <c r="I33" s="105">
        <f t="shared" si="1"/>
        <v>0</v>
      </c>
    </row>
    <row r="34" spans="1:9" x14ac:dyDescent="0.25">
      <c r="A34" s="31"/>
      <c r="B34" s="30"/>
      <c r="C34" s="28"/>
      <c r="D34" s="96"/>
      <c r="E34" s="97"/>
      <c r="F34" s="23"/>
      <c r="G34" s="40"/>
      <c r="H34" s="38">
        <v>1</v>
      </c>
      <c r="I34" s="105">
        <f t="shared" si="1"/>
        <v>0</v>
      </c>
    </row>
    <row r="35" spans="1:9" x14ac:dyDescent="0.25">
      <c r="A35" s="31"/>
      <c r="B35" s="30"/>
      <c r="C35" s="28"/>
      <c r="D35" s="96"/>
      <c r="E35" s="97"/>
      <c r="F35" s="23"/>
      <c r="G35" s="40"/>
      <c r="H35" s="38">
        <v>1</v>
      </c>
      <c r="I35" s="105">
        <f t="shared" si="1"/>
        <v>0</v>
      </c>
    </row>
    <row r="36" spans="1:9" x14ac:dyDescent="0.25">
      <c r="A36" s="31"/>
      <c r="B36" s="30"/>
      <c r="C36" s="28"/>
      <c r="D36" s="96"/>
      <c r="E36" s="97"/>
      <c r="F36" s="23"/>
      <c r="G36" s="40"/>
      <c r="H36" s="38">
        <v>1</v>
      </c>
      <c r="I36" s="105">
        <f t="shared" si="1"/>
        <v>0</v>
      </c>
    </row>
    <row r="37" spans="1:9" x14ac:dyDescent="0.25">
      <c r="A37" s="31"/>
      <c r="B37" s="30"/>
      <c r="C37" s="28"/>
      <c r="D37" s="96"/>
      <c r="E37" s="97"/>
      <c r="F37" s="23"/>
      <c r="G37" s="40"/>
      <c r="H37" s="38">
        <v>1</v>
      </c>
      <c r="I37" s="105">
        <f t="shared" si="1"/>
        <v>0</v>
      </c>
    </row>
    <row r="38" spans="1:9" x14ac:dyDescent="0.25">
      <c r="A38" s="31"/>
      <c r="B38" s="30"/>
      <c r="C38" s="28"/>
      <c r="D38" s="96"/>
      <c r="E38" s="97"/>
      <c r="F38" s="23"/>
      <c r="G38" s="40"/>
      <c r="H38" s="38">
        <v>1</v>
      </c>
      <c r="I38" s="105">
        <f t="shared" si="1"/>
        <v>0</v>
      </c>
    </row>
    <row r="39" spans="1:9" x14ac:dyDescent="0.25">
      <c r="A39" s="31"/>
      <c r="B39" s="30"/>
      <c r="C39" s="28"/>
      <c r="D39" s="96"/>
      <c r="E39" s="97"/>
      <c r="F39" s="23"/>
      <c r="G39" s="40"/>
      <c r="H39" s="38">
        <v>1</v>
      </c>
      <c r="I39" s="105">
        <f t="shared" si="1"/>
        <v>0</v>
      </c>
    </row>
    <row r="40" spans="1:9" x14ac:dyDescent="0.25">
      <c r="A40" s="31"/>
      <c r="B40" s="30"/>
      <c r="C40" s="28"/>
      <c r="D40" s="96"/>
      <c r="E40" s="97"/>
      <c r="F40" s="23"/>
      <c r="G40" s="40"/>
      <c r="H40" s="38">
        <v>1</v>
      </c>
      <c r="I40" s="105">
        <f t="shared" si="1"/>
        <v>0</v>
      </c>
    </row>
    <row r="41" spans="1:9" x14ac:dyDescent="0.25">
      <c r="A41" s="31"/>
      <c r="B41" s="30"/>
      <c r="C41" s="28"/>
      <c r="D41" s="96"/>
      <c r="E41" s="97"/>
      <c r="F41" s="23"/>
      <c r="G41" s="40"/>
      <c r="H41" s="38">
        <v>1</v>
      </c>
      <c r="I41" s="105">
        <f t="shared" si="1"/>
        <v>0</v>
      </c>
    </row>
    <row r="42" spans="1:9" x14ac:dyDescent="0.25">
      <c r="A42" s="31"/>
      <c r="B42" s="30"/>
      <c r="C42" s="28"/>
      <c r="D42" s="96"/>
      <c r="E42" s="97"/>
      <c r="F42" s="23"/>
      <c r="G42" s="40"/>
      <c r="H42" s="38">
        <v>1</v>
      </c>
      <c r="I42" s="105">
        <f t="shared" si="1"/>
        <v>0</v>
      </c>
    </row>
    <row r="43" spans="1:9" x14ac:dyDescent="0.25">
      <c r="A43" s="31"/>
      <c r="B43" s="22"/>
      <c r="C43" s="28"/>
      <c r="D43" s="96"/>
      <c r="E43" s="97"/>
      <c r="F43" s="23"/>
      <c r="G43" s="40"/>
      <c r="H43" s="38">
        <v>1</v>
      </c>
      <c r="I43" s="105">
        <f t="shared" si="1"/>
        <v>0</v>
      </c>
    </row>
    <row r="44" spans="1:9" x14ac:dyDescent="0.25">
      <c r="A44" s="31"/>
      <c r="B44" s="22"/>
      <c r="C44" s="28"/>
      <c r="D44" s="96"/>
      <c r="E44" s="97"/>
      <c r="F44" s="23"/>
      <c r="G44" s="38"/>
      <c r="H44" s="38">
        <v>1</v>
      </c>
      <c r="I44" s="105">
        <f t="shared" si="1"/>
        <v>0</v>
      </c>
    </row>
    <row r="45" spans="1:9" x14ac:dyDescent="0.25">
      <c r="A45" s="33"/>
      <c r="B45" s="22"/>
      <c r="C45" s="28" t="s">
        <v>4</v>
      </c>
      <c r="D45" s="100" t="s">
        <v>14</v>
      </c>
      <c r="E45" s="101"/>
      <c r="F45" s="29">
        <f>'Mileage Log'!G35</f>
        <v>0</v>
      </c>
      <c r="G45" s="41"/>
      <c r="H45" s="38"/>
      <c r="I45" s="23">
        <f>F45*H45</f>
        <v>0</v>
      </c>
    </row>
    <row r="46" spans="1:9" ht="15.75" thickBot="1" x14ac:dyDescent="0.3">
      <c r="A46" s="68" t="s">
        <v>21</v>
      </c>
      <c r="B46" s="51"/>
      <c r="C46" s="66"/>
      <c r="D46" s="66"/>
      <c r="E46" s="69"/>
      <c r="F46" s="58"/>
      <c r="G46" s="63"/>
      <c r="H46" s="64"/>
      <c r="I46" s="70"/>
    </row>
    <row r="47" spans="1:9" ht="15.75" thickBot="1" x14ac:dyDescent="0.3">
      <c r="A47" s="71"/>
      <c r="B47" s="51"/>
      <c r="C47" s="66"/>
      <c r="D47" s="66"/>
      <c r="E47" s="82" t="s">
        <v>56</v>
      </c>
      <c r="F47" s="102"/>
      <c r="G47" s="103"/>
      <c r="H47" s="103"/>
      <c r="I47" s="104">
        <f>SUM(I7:I45)</f>
        <v>88.83</v>
      </c>
    </row>
    <row r="48" spans="1:9" ht="15.75" thickBot="1" x14ac:dyDescent="0.3">
      <c r="A48" s="72" t="s">
        <v>54</v>
      </c>
      <c r="B48" s="51"/>
      <c r="C48" s="57"/>
      <c r="D48" s="57"/>
      <c r="E48" s="82" t="str">
        <f>"Total Expenses Due"&amp;IF(LEN(E1)&gt;7," from "&amp;SUBSTITUTE(E1,"Client: ",""),"")</f>
        <v>Total Expenses Due</v>
      </c>
      <c r="F48" s="102"/>
      <c r="G48" s="103"/>
      <c r="H48" s="103"/>
      <c r="I48" s="104">
        <f>IF(LEN(E1)&gt;7,I47,0)</f>
        <v>0</v>
      </c>
    </row>
    <row r="49" spans="1:9" x14ac:dyDescent="0.25">
      <c r="A49" s="71"/>
      <c r="B49" s="51"/>
      <c r="C49" s="57"/>
      <c r="D49" s="57"/>
      <c r="E49" s="69"/>
      <c r="F49" s="58"/>
      <c r="G49" s="63"/>
      <c r="H49" s="63"/>
      <c r="I49" s="73"/>
    </row>
    <row r="50" spans="1:9" x14ac:dyDescent="0.25">
      <c r="A50" s="71"/>
      <c r="B50" s="51"/>
      <c r="C50" s="57"/>
      <c r="D50" s="57"/>
      <c r="E50" s="69"/>
      <c r="F50" s="58"/>
      <c r="G50" s="63"/>
      <c r="H50" s="63"/>
      <c r="I50" s="73"/>
    </row>
    <row r="51" spans="1:9" ht="14.25" customHeight="1" x14ac:dyDescent="0.25">
      <c r="A51" s="74" t="s">
        <v>53</v>
      </c>
      <c r="B51" s="75"/>
      <c r="C51" s="76"/>
      <c r="D51" s="76"/>
      <c r="E51" s="77"/>
      <c r="F51" s="78"/>
      <c r="G51" s="79"/>
      <c r="H51" s="80"/>
      <c r="I51" s="81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24" sqref="E2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8" t="s">
        <v>3</v>
      </c>
      <c r="B1" s="83"/>
      <c r="C1" s="84" t="str">
        <f>'Expense Summary'!C1</f>
        <v>Lee Carlson</v>
      </c>
      <c r="D1" s="85"/>
      <c r="E1" s="85"/>
      <c r="F1" s="86"/>
      <c r="G1" s="87"/>
    </row>
    <row r="2" spans="1:7" ht="15" x14ac:dyDescent="0.25">
      <c r="A2" s="71" t="s">
        <v>9</v>
      </c>
      <c r="B2" s="88"/>
      <c r="C2" s="89" t="str">
        <f ca="1">'Expense Summary'!C2</f>
        <v>220624 - LRC ADS_BG ER Mastercard 10-2022</v>
      </c>
      <c r="D2" s="88"/>
      <c r="E2" s="90"/>
      <c r="F2" s="91"/>
      <c r="G2" s="92"/>
    </row>
    <row r="3" spans="1:7" ht="15" x14ac:dyDescent="0.25">
      <c r="A3" s="71" t="s">
        <v>10</v>
      </c>
      <c r="B3" s="88"/>
      <c r="C3" s="89">
        <f ca="1">'Expense Summary'!C3</f>
        <v>44736</v>
      </c>
      <c r="D3" s="88"/>
      <c r="E3" s="90"/>
      <c r="F3" s="91"/>
      <c r="G3" s="92"/>
    </row>
    <row r="4" spans="1:7" ht="15" x14ac:dyDescent="0.25">
      <c r="A4" s="71" t="s">
        <v>12</v>
      </c>
      <c r="B4" s="89"/>
      <c r="C4" s="93" t="str">
        <f>'Expense Summary'!C4</f>
        <v>Online subscriptions</v>
      </c>
      <c r="D4" s="90"/>
      <c r="E4" s="90"/>
      <c r="F4" s="91"/>
      <c r="G4" s="92"/>
    </row>
    <row r="5" spans="1:7" ht="15" x14ac:dyDescent="0.25">
      <c r="A5" s="71"/>
      <c r="B5" s="89"/>
      <c r="C5" s="90"/>
      <c r="D5" s="90"/>
      <c r="E5" s="90"/>
      <c r="F5" s="91"/>
      <c r="G5" s="92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7" t="s">
        <v>13</v>
      </c>
      <c r="E35" s="48"/>
      <c r="F35" s="48"/>
      <c r="G35" s="49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K17" sqref="K17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4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6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5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  <row r="29" spans="1:1" x14ac:dyDescent="0.25">
      <c r="A29" s="106" t="s">
        <v>58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Summary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2022-06-24T16:17:50Z</cp:lastPrinted>
  <dcterms:created xsi:type="dcterms:W3CDTF">2007-08-09T23:16:26Z</dcterms:created>
  <dcterms:modified xsi:type="dcterms:W3CDTF">2022-06-24T17:25:45Z</dcterms:modified>
</cp:coreProperties>
</file>