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Peregrine ODA\"/>
    </mc:Choice>
  </mc:AlternateContent>
  <xr:revisionPtr revIDLastSave="0" documentId="13_ncr:1_{30EE527C-C6D9-43B9-A2AD-3E6CF588DF04}" xr6:coauthVersionLast="47" xr6:coauthVersionMax="47" xr10:uidLastSave="{00000000-0000-0000-0000-000000000000}"/>
  <bookViews>
    <workbookView xWindow="-120" yWindow="-120" windowWidth="29040" windowHeight="15990" firstSheet="1" activeTab="1" xr2:uid="{6C8AA46D-0E0C-4E3B-B642-71F462A0F8F1}"/>
  </bookViews>
  <sheets>
    <sheet name="Sheet1" sheetId="1" r:id="rId1"/>
    <sheet name="Sheet2" sheetId="2" r:id="rId2"/>
    <sheet name="Table_Table2" sheetId="5" r:id="rId3"/>
    <sheet name="Table2" sheetId="4" r:id="rId4"/>
    <sheet name="Sheet3" sheetId="3" r:id="rId5"/>
  </sheets>
  <definedNames>
    <definedName name="_xlnm._FilterDatabase" localSheetId="0" hidden="1">Sheet1!$A$1:$D$1027</definedName>
    <definedName name="_xlnm._FilterDatabase" localSheetId="1" hidden="1">Sheet2!$B$1:$O$95</definedName>
    <definedName name="ExternalData_1" localSheetId="2" hidden="1">Table_Table2!$A$1:$P$218</definedName>
    <definedName name="ODA_List">Sheet2!$B$1:$N$75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3" i="1" l="1"/>
  <c r="E926" i="1"/>
  <c r="E919" i="1"/>
  <c r="E912" i="1"/>
  <c r="E905" i="1"/>
  <c r="E898" i="1"/>
  <c r="E892" i="1"/>
  <c r="E886" i="1"/>
  <c r="E880" i="1"/>
  <c r="E873" i="1"/>
  <c r="E866" i="1"/>
  <c r="E860" i="1"/>
  <c r="E853" i="1"/>
  <c r="E846" i="1"/>
  <c r="E840" i="1"/>
  <c r="E834" i="1"/>
  <c r="E827" i="1"/>
  <c r="E820" i="1"/>
  <c r="E813" i="1"/>
  <c r="E807" i="1"/>
  <c r="E801" i="1"/>
  <c r="E795" i="1"/>
  <c r="E788" i="1"/>
  <c r="E782" i="1"/>
  <c r="E776" i="1"/>
  <c r="E769" i="1"/>
  <c r="E763" i="1"/>
  <c r="E757" i="1"/>
  <c r="E750" i="1"/>
  <c r="E744" i="1"/>
  <c r="E738" i="1"/>
  <c r="E731" i="1"/>
  <c r="E724" i="1"/>
  <c r="E717" i="1"/>
  <c r="E710" i="1"/>
  <c r="E703" i="1"/>
  <c r="E696" i="1"/>
  <c r="E690" i="1"/>
  <c r="E684" i="1"/>
  <c r="E676" i="1"/>
  <c r="E668" i="1"/>
  <c r="E662" i="1"/>
  <c r="E656" i="1"/>
  <c r="E650" i="1"/>
  <c r="E644" i="1"/>
  <c r="E637" i="1"/>
  <c r="E631" i="1"/>
  <c r="E625" i="1"/>
  <c r="E618" i="1"/>
  <c r="E610" i="1"/>
  <c r="E604" i="1"/>
  <c r="E597" i="1"/>
  <c r="E590" i="1"/>
  <c r="E584" i="1"/>
  <c r="E577" i="1"/>
  <c r="E569" i="1"/>
  <c r="E563" i="1"/>
  <c r="E556" i="1"/>
  <c r="E550" i="1"/>
  <c r="E544" i="1"/>
  <c r="E538" i="1"/>
  <c r="E531" i="1"/>
  <c r="E524" i="1"/>
  <c r="E517" i="1"/>
  <c r="E511" i="1"/>
  <c r="E503" i="1"/>
  <c r="E496" i="1"/>
  <c r="E489" i="1"/>
  <c r="E483" i="1"/>
  <c r="E479" i="1"/>
  <c r="E476" i="1"/>
  <c r="E468" i="1"/>
  <c r="E460" i="1"/>
  <c r="E453" i="1"/>
  <c r="E446" i="1"/>
  <c r="E439" i="1"/>
  <c r="E432" i="1"/>
  <c r="E425" i="1"/>
  <c r="E418" i="1"/>
  <c r="E411" i="1"/>
  <c r="E405" i="1"/>
  <c r="E398" i="1"/>
  <c r="E391" i="1"/>
  <c r="E385" i="1"/>
  <c r="E379" i="1"/>
  <c r="E372" i="1"/>
  <c r="E366" i="1"/>
  <c r="E359" i="1"/>
  <c r="E352" i="1"/>
  <c r="E345" i="1"/>
  <c r="E339" i="1"/>
  <c r="E332" i="1"/>
  <c r="E326" i="1"/>
  <c r="E320" i="1"/>
  <c r="E314" i="1"/>
  <c r="E308" i="1"/>
  <c r="E302" i="1"/>
  <c r="E296" i="1"/>
  <c r="E289" i="1"/>
  <c r="E282" i="1"/>
  <c r="E275" i="1"/>
  <c r="E269" i="1"/>
  <c r="E263" i="1"/>
  <c r="E257" i="1"/>
  <c r="E251" i="1"/>
  <c r="E245" i="1"/>
  <c r="E239" i="1"/>
  <c r="E232" i="1"/>
  <c r="E226" i="1"/>
  <c r="E220" i="1"/>
  <c r="E213" i="1"/>
  <c r="E206" i="1"/>
  <c r="E200" i="1"/>
  <c r="E194" i="1"/>
  <c r="E188" i="1"/>
  <c r="E182" i="1"/>
  <c r="E176" i="1"/>
  <c r="E169" i="1"/>
  <c r="E163" i="1"/>
  <c r="E156" i="1"/>
  <c r="E150" i="1"/>
  <c r="E144" i="1"/>
  <c r="E137" i="1"/>
  <c r="E130" i="1"/>
  <c r="E124" i="1"/>
  <c r="E118" i="1"/>
  <c r="E111" i="1"/>
  <c r="E105" i="1"/>
  <c r="E99" i="1"/>
  <c r="E92" i="1"/>
  <c r="E85" i="1"/>
  <c r="E79" i="1"/>
  <c r="E72" i="1"/>
  <c r="E66" i="1"/>
  <c r="E60" i="1"/>
  <c r="E54" i="1"/>
  <c r="E47" i="1"/>
  <c r="E40" i="1"/>
  <c r="E34" i="1"/>
  <c r="E27" i="1"/>
  <c r="E21" i="1"/>
  <c r="E15" i="1"/>
  <c r="E9" i="1"/>
  <c r="E2" i="1"/>
  <c r="F933" i="1"/>
  <c r="F827" i="1"/>
  <c r="F724" i="1"/>
  <c r="F618" i="1"/>
  <c r="F511" i="1"/>
  <c r="F405" i="1"/>
  <c r="F302" i="1"/>
  <c r="F200" i="1"/>
  <c r="F99" i="1"/>
  <c r="F788" i="1"/>
  <c r="F550" i="1"/>
  <c r="F314" i="1"/>
  <c r="F111" i="1"/>
  <c r="F807" i="1"/>
  <c r="F597" i="1"/>
  <c r="F359" i="1"/>
  <c r="F182" i="1"/>
  <c r="F898" i="1"/>
  <c r="F795" i="1"/>
  <c r="F690" i="1"/>
  <c r="F584" i="1"/>
  <c r="F479" i="1"/>
  <c r="F372" i="1"/>
  <c r="F269" i="1"/>
  <c r="F169" i="1"/>
  <c r="F66" i="1"/>
  <c r="F892" i="1"/>
  <c r="F763" i="1"/>
  <c r="F577" i="1"/>
  <c r="F366" i="1"/>
  <c r="F188" i="1"/>
  <c r="F912" i="1"/>
  <c r="F731" i="1"/>
  <c r="F544" i="1"/>
  <c r="F332" i="1"/>
  <c r="F130" i="1"/>
  <c r="F880" i="1"/>
  <c r="F668" i="1"/>
  <c r="F563" i="1"/>
  <c r="F352" i="1"/>
  <c r="F150" i="1"/>
  <c r="F656" i="1"/>
  <c r="F213" i="1"/>
  <c r="F703" i="1"/>
  <c r="F257" i="1"/>
  <c r="F846" i="1"/>
  <c r="F637" i="1"/>
  <c r="F425" i="1"/>
  <c r="F220" i="1"/>
  <c r="F15" i="1"/>
  <c r="F684" i="1"/>
  <c r="F289" i="1"/>
  <c r="F834" i="1"/>
  <c r="F439" i="1"/>
  <c r="F27" i="1"/>
  <c r="F853" i="1"/>
  <c r="F538" i="1"/>
  <c r="F326" i="1"/>
  <c r="F124" i="1"/>
  <c r="F604" i="1"/>
  <c r="F391" i="1"/>
  <c r="F886" i="1"/>
  <c r="F411" i="1"/>
  <c r="F206" i="1"/>
  <c r="F820" i="1"/>
  <c r="F610" i="1"/>
  <c r="F398" i="1"/>
  <c r="F194" i="1"/>
  <c r="F919" i="1"/>
  <c r="F631" i="1"/>
  <c r="F239" i="1"/>
  <c r="F782" i="1"/>
  <c r="F569" i="1"/>
  <c r="F156" i="1"/>
  <c r="F905" i="1"/>
  <c r="F801" i="1"/>
  <c r="F696" i="1"/>
  <c r="F590" i="1"/>
  <c r="F483" i="1"/>
  <c r="F379" i="1"/>
  <c r="F275" i="1"/>
  <c r="F176" i="1"/>
  <c r="F72" i="1"/>
  <c r="F710" i="1"/>
  <c r="F496" i="1"/>
  <c r="F263" i="1"/>
  <c r="F60" i="1"/>
  <c r="F757" i="1"/>
  <c r="F517" i="1"/>
  <c r="F308" i="1"/>
  <c r="F105" i="1"/>
  <c r="F873" i="1"/>
  <c r="F769" i="1"/>
  <c r="F662" i="1"/>
  <c r="F556" i="1"/>
  <c r="F453" i="1"/>
  <c r="F345" i="1"/>
  <c r="F245" i="1"/>
  <c r="F144" i="1"/>
  <c r="F40" i="1"/>
  <c r="F866" i="1"/>
  <c r="F738" i="1"/>
  <c r="F524" i="1"/>
  <c r="F339" i="1"/>
  <c r="F137" i="1"/>
  <c r="F860" i="1"/>
  <c r="F676" i="1"/>
  <c r="F489" i="1"/>
  <c r="F282" i="1"/>
  <c r="F79" i="1"/>
  <c r="F776" i="1"/>
  <c r="F460" i="1"/>
  <c r="F251" i="1"/>
  <c r="F47" i="1"/>
  <c r="F446" i="1"/>
  <c r="F9" i="1"/>
  <c r="F468" i="1"/>
  <c r="F54" i="1"/>
  <c r="F744" i="1"/>
  <c r="F531" i="1"/>
  <c r="F320" i="1"/>
  <c r="F118" i="1"/>
  <c r="F840" i="1"/>
  <c r="F476" i="1"/>
  <c r="F85" i="1"/>
  <c r="F625" i="1"/>
  <c r="F232" i="1"/>
  <c r="F750" i="1"/>
  <c r="F644" i="1"/>
  <c r="F432" i="1"/>
  <c r="F226" i="1"/>
  <c r="F21" i="1"/>
  <c r="F163" i="1"/>
  <c r="F650" i="1"/>
  <c r="F926" i="1"/>
  <c r="F717" i="1"/>
  <c r="F503" i="1"/>
  <c r="F296" i="1"/>
  <c r="F92" i="1"/>
  <c r="F813" i="1"/>
  <c r="F418" i="1"/>
  <c r="F34" i="1"/>
  <c r="F385" i="1"/>
  <c r="F2" i="1"/>
  <c r="O933" i="1"/>
  <c r="M919" i="1"/>
  <c r="O905" i="1"/>
  <c r="M892" i="1"/>
  <c r="O880" i="1"/>
  <c r="M866" i="1"/>
  <c r="O853" i="1"/>
  <c r="M840" i="1"/>
  <c r="O827" i="1"/>
  <c r="M813" i="1"/>
  <c r="O801" i="1"/>
  <c r="M788" i="1"/>
  <c r="O776" i="1"/>
  <c r="M763" i="1"/>
  <c r="O750" i="1"/>
  <c r="M738" i="1"/>
  <c r="O724" i="1"/>
  <c r="M710" i="1"/>
  <c r="O696" i="1"/>
  <c r="M684" i="1"/>
  <c r="O668" i="1"/>
  <c r="M656" i="1"/>
  <c r="O644" i="1"/>
  <c r="M631" i="1"/>
  <c r="O618" i="1"/>
  <c r="M604" i="1"/>
  <c r="O590" i="1"/>
  <c r="M577" i="1"/>
  <c r="O563" i="1"/>
  <c r="K926" i="1"/>
  <c r="I912" i="1"/>
  <c r="K898" i="1"/>
  <c r="I886" i="1"/>
  <c r="K873" i="1"/>
  <c r="I860" i="1"/>
  <c r="K846" i="1"/>
  <c r="I834" i="1"/>
  <c r="K820" i="1"/>
  <c r="I807" i="1"/>
  <c r="K795" i="1"/>
  <c r="I782" i="1"/>
  <c r="K769" i="1"/>
  <c r="I757" i="1"/>
  <c r="K744" i="1"/>
  <c r="I731" i="1"/>
  <c r="K717" i="1"/>
  <c r="I703" i="1"/>
  <c r="K690" i="1"/>
  <c r="I676" i="1"/>
  <c r="K662" i="1"/>
  <c r="I650" i="1"/>
  <c r="K637" i="1"/>
  <c r="I625" i="1"/>
  <c r="K610" i="1"/>
  <c r="I597" i="1"/>
  <c r="K584" i="1"/>
  <c r="I569" i="1"/>
  <c r="O919" i="1"/>
  <c r="K892" i="1"/>
  <c r="O866" i="1"/>
  <c r="K840" i="1"/>
  <c r="O813" i="1"/>
  <c r="K788" i="1"/>
  <c r="O763" i="1"/>
  <c r="K738" i="1"/>
  <c r="O710" i="1"/>
  <c r="K684" i="1"/>
  <c r="O656" i="1"/>
  <c r="K631" i="1"/>
  <c r="O604" i="1"/>
  <c r="K577" i="1"/>
  <c r="N556" i="1"/>
  <c r="L544" i="1"/>
  <c r="K933" i="1"/>
  <c r="N912" i="1"/>
  <c r="H898" i="1"/>
  <c r="K880" i="1"/>
  <c r="N860" i="1"/>
  <c r="H846" i="1"/>
  <c r="K827" i="1"/>
  <c r="N807" i="1"/>
  <c r="H795" i="1"/>
  <c r="K776" i="1"/>
  <c r="N757" i="1"/>
  <c r="H744" i="1"/>
  <c r="K724" i="1"/>
  <c r="N703" i="1"/>
  <c r="H690" i="1"/>
  <c r="K668" i="1"/>
  <c r="N650" i="1"/>
  <c r="H637" i="1"/>
  <c r="K618" i="1"/>
  <c r="N597" i="1"/>
  <c r="H584" i="1"/>
  <c r="N933" i="1"/>
  <c r="H919" i="1"/>
  <c r="O898" i="1"/>
  <c r="N880" i="1"/>
  <c r="H866" i="1"/>
  <c r="O846" i="1"/>
  <c r="N827" i="1"/>
  <c r="H813" i="1"/>
  <c r="O795" i="1"/>
  <c r="N776" i="1"/>
  <c r="H763" i="1"/>
  <c r="O744" i="1"/>
  <c r="N724" i="1"/>
  <c r="H710" i="1"/>
  <c r="O690" i="1"/>
  <c r="N668" i="1"/>
  <c r="H656" i="1"/>
  <c r="O637" i="1"/>
  <c r="N618" i="1"/>
  <c r="H604" i="1"/>
  <c r="O584" i="1"/>
  <c r="N563" i="1"/>
  <c r="I905" i="1"/>
  <c r="N873" i="1"/>
  <c r="L834" i="1"/>
  <c r="I801" i="1"/>
  <c r="N769" i="1"/>
  <c r="L731" i="1"/>
  <c r="I696" i="1"/>
  <c r="N662" i="1"/>
  <c r="L625" i="1"/>
  <c r="I590" i="1"/>
  <c r="I563" i="1"/>
  <c r="H544" i="1"/>
  <c r="J531" i="1"/>
  <c r="H517" i="1"/>
  <c r="J503" i="1"/>
  <c r="H489" i="1"/>
  <c r="J479" i="1"/>
  <c r="H468" i="1"/>
  <c r="J453" i="1"/>
  <c r="H439" i="1"/>
  <c r="J425" i="1"/>
  <c r="H411" i="1"/>
  <c r="J398" i="1"/>
  <c r="H385" i="1"/>
  <c r="J372" i="1"/>
  <c r="H359" i="1"/>
  <c r="J345" i="1"/>
  <c r="H332" i="1"/>
  <c r="J320" i="1"/>
  <c r="H308" i="1"/>
  <c r="J296" i="1"/>
  <c r="H282" i="1"/>
  <c r="J269" i="1"/>
  <c r="H257" i="1"/>
  <c r="J245" i="1"/>
  <c r="H232" i="1"/>
  <c r="J220" i="1"/>
  <c r="H206" i="1"/>
  <c r="J194" i="1"/>
  <c r="H182" i="1"/>
  <c r="J169" i="1"/>
  <c r="H156" i="1"/>
  <c r="J144" i="1"/>
  <c r="H130" i="1"/>
  <c r="J118" i="1"/>
  <c r="H105" i="1"/>
  <c r="J92" i="1"/>
  <c r="H79" i="1"/>
  <c r="J66" i="1"/>
  <c r="H54" i="1"/>
  <c r="J40" i="1"/>
  <c r="H27" i="1"/>
  <c r="L933" i="1"/>
  <c r="H905" i="1"/>
  <c r="L880" i="1"/>
  <c r="H853" i="1"/>
  <c r="L827" i="1"/>
  <c r="H801" i="1"/>
  <c r="L776" i="1"/>
  <c r="H750" i="1"/>
  <c r="L724" i="1"/>
  <c r="H696" i="1"/>
  <c r="L668" i="1"/>
  <c r="H644" i="1"/>
  <c r="L618" i="1"/>
  <c r="H590" i="1"/>
  <c r="L563" i="1"/>
  <c r="N550" i="1"/>
  <c r="L538" i="1"/>
  <c r="N524" i="1"/>
  <c r="L511" i="1"/>
  <c r="N496" i="1"/>
  <c r="L483" i="1"/>
  <c r="N476" i="1"/>
  <c r="L460" i="1"/>
  <c r="N446" i="1"/>
  <c r="L432" i="1"/>
  <c r="N418" i="1"/>
  <c r="L405" i="1"/>
  <c r="N391" i="1"/>
  <c r="L379" i="1"/>
  <c r="N366" i="1"/>
  <c r="L352" i="1"/>
  <c r="N339" i="1"/>
  <c r="L326" i="1"/>
  <c r="N314" i="1"/>
  <c r="L302" i="1"/>
  <c r="N289" i="1"/>
  <c r="L275" i="1"/>
  <c r="N263" i="1"/>
  <c r="L251" i="1"/>
  <c r="N239" i="1"/>
  <c r="L226" i="1"/>
  <c r="N213" i="1"/>
  <c r="L200" i="1"/>
  <c r="N188" i="1"/>
  <c r="L176" i="1"/>
  <c r="N163" i="1"/>
  <c r="L150" i="1"/>
  <c r="N137" i="1"/>
  <c r="L124" i="1"/>
  <c r="N111" i="1"/>
  <c r="L99" i="1"/>
  <c r="N85" i="1"/>
  <c r="L72" i="1"/>
  <c r="N60" i="1"/>
  <c r="L47" i="1"/>
  <c r="N34" i="1"/>
  <c r="L21" i="1"/>
  <c r="K919" i="1"/>
  <c r="J873" i="1"/>
  <c r="K813" i="1"/>
  <c r="J769" i="1"/>
  <c r="K710" i="1"/>
  <c r="J662" i="1"/>
  <c r="K604" i="1"/>
  <c r="H556" i="1"/>
  <c r="L531" i="1"/>
  <c r="H503" i="1"/>
  <c r="L479" i="1"/>
  <c r="H453" i="1"/>
  <c r="L425" i="1"/>
  <c r="H398" i="1"/>
  <c r="L372" i="1"/>
  <c r="H345" i="1"/>
  <c r="L320" i="1"/>
  <c r="H296" i="1"/>
  <c r="L269" i="1"/>
  <c r="H245" i="1"/>
  <c r="L220" i="1"/>
  <c r="H194" i="1"/>
  <c r="L169" i="1"/>
  <c r="H144" i="1"/>
  <c r="L118" i="1"/>
  <c r="H92" i="1"/>
  <c r="L66" i="1"/>
  <c r="H40" i="1"/>
  <c r="L15" i="1"/>
  <c r="J926" i="1"/>
  <c r="H834" i="1"/>
  <c r="L703" i="1"/>
  <c r="N584" i="1"/>
  <c r="J517" i="1"/>
  <c r="H479" i="1"/>
  <c r="J411" i="1"/>
  <c r="J359" i="1"/>
  <c r="I314" i="1"/>
  <c r="I263" i="1"/>
  <c r="H220" i="1"/>
  <c r="O176" i="1"/>
  <c r="N130" i="1"/>
  <c r="O72" i="1"/>
  <c r="N27" i="1"/>
  <c r="M898" i="1"/>
  <c r="H776" i="1"/>
  <c r="M690" i="1"/>
  <c r="O569" i="1"/>
  <c r="K503" i="1"/>
  <c r="I468" i="1"/>
  <c r="H418" i="1"/>
  <c r="J352" i="1"/>
  <c r="H314" i="1"/>
  <c r="J251" i="1"/>
  <c r="H213" i="1"/>
  <c r="J150" i="1"/>
  <c r="K92" i="1"/>
  <c r="J47" i="1"/>
  <c r="J9" i="1"/>
  <c r="N892" i="1"/>
  <c r="O834" i="1"/>
  <c r="N788" i="1"/>
  <c r="O731" i="1"/>
  <c r="J912" i="1"/>
  <c r="N886" i="1"/>
  <c r="I866" i="1"/>
  <c r="I840" i="1"/>
  <c r="H820" i="1"/>
  <c r="L795" i="1"/>
  <c r="L769" i="1"/>
  <c r="K750" i="1"/>
  <c r="J731" i="1"/>
  <c r="J703" i="1"/>
  <c r="N676" i="1"/>
  <c r="I656" i="1"/>
  <c r="I631" i="1"/>
  <c r="H610" i="1"/>
  <c r="L584" i="1"/>
  <c r="J933" i="1"/>
  <c r="N905" i="1"/>
  <c r="M886" i="1"/>
  <c r="M860" i="1"/>
  <c r="H840" i="1"/>
  <c r="L813" i="1"/>
  <c r="L788" i="1"/>
  <c r="O769" i="1"/>
  <c r="J750" i="1"/>
  <c r="J724" i="1"/>
  <c r="N696" i="1"/>
  <c r="M676" i="1"/>
  <c r="M650" i="1"/>
  <c r="H631" i="1"/>
  <c r="L604" i="1"/>
  <c r="L577" i="1"/>
  <c r="N926" i="1"/>
  <c r="M880" i="1"/>
  <c r="M827" i="1"/>
  <c r="L782" i="1"/>
  <c r="J744" i="1"/>
  <c r="J690" i="1"/>
  <c r="I644" i="1"/>
  <c r="H597" i="1"/>
  <c r="J556" i="1"/>
  <c r="I538" i="1"/>
  <c r="L517" i="1"/>
  <c r="O496" i="1"/>
  <c r="I483" i="1"/>
  <c r="L468" i="1"/>
  <c r="O446" i="1"/>
  <c r="I432" i="1"/>
  <c r="L411" i="1"/>
  <c r="O391" i="1"/>
  <c r="I379" i="1"/>
  <c r="L359" i="1"/>
  <c r="O339" i="1"/>
  <c r="I326" i="1"/>
  <c r="L308" i="1"/>
  <c r="O289" i="1"/>
  <c r="I275" i="1"/>
  <c r="L257" i="1"/>
  <c r="O239" i="1"/>
  <c r="I226" i="1"/>
  <c r="L206" i="1"/>
  <c r="O188" i="1"/>
  <c r="I176" i="1"/>
  <c r="L156" i="1"/>
  <c r="O137" i="1"/>
  <c r="I124" i="1"/>
  <c r="L105" i="1"/>
  <c r="O85" i="1"/>
  <c r="I72" i="1"/>
  <c r="L54" i="1"/>
  <c r="O34" i="1"/>
  <c r="I21" i="1"/>
  <c r="O912" i="1"/>
  <c r="M873" i="1"/>
  <c r="J840" i="1"/>
  <c r="O807" i="1"/>
  <c r="M769" i="1"/>
  <c r="J738" i="1"/>
  <c r="O703" i="1"/>
  <c r="M662" i="1"/>
  <c r="J631" i="1"/>
  <c r="O597" i="1"/>
  <c r="H563" i="1"/>
  <c r="O544" i="1"/>
  <c r="I531" i="1"/>
  <c r="H511" i="1"/>
  <c r="O489" i="1"/>
  <c r="I479" i="1"/>
  <c r="H460" i="1"/>
  <c r="O439" i="1"/>
  <c r="I425" i="1"/>
  <c r="H405" i="1"/>
  <c r="O385" i="1"/>
  <c r="I372" i="1"/>
  <c r="H352" i="1"/>
  <c r="O332" i="1"/>
  <c r="I320" i="1"/>
  <c r="H302" i="1"/>
  <c r="O282" i="1"/>
  <c r="I269" i="1"/>
  <c r="H251" i="1"/>
  <c r="O232" i="1"/>
  <c r="I220" i="1"/>
  <c r="H200" i="1"/>
  <c r="O182" i="1"/>
  <c r="I169" i="1"/>
  <c r="H150" i="1"/>
  <c r="O130" i="1"/>
  <c r="I118" i="1"/>
  <c r="H99" i="1"/>
  <c r="O79" i="1"/>
  <c r="I66" i="1"/>
  <c r="H47" i="1"/>
  <c r="O27" i="1"/>
  <c r="I933" i="1"/>
  <c r="L860" i="1"/>
  <c r="O788" i="1"/>
  <c r="I724" i="1"/>
  <c r="L650" i="1"/>
  <c r="O577" i="1"/>
  <c r="K538" i="1"/>
  <c r="I496" i="1"/>
  <c r="N468" i="1"/>
  <c r="K432" i="1"/>
  <c r="I391" i="1"/>
  <c r="N359" i="1"/>
  <c r="K326" i="1"/>
  <c r="I289" i="1"/>
  <c r="N257" i="1"/>
  <c r="K226" i="1"/>
  <c r="I188" i="1"/>
  <c r="N156" i="1"/>
  <c r="K124" i="1"/>
  <c r="I85" i="1"/>
  <c r="N54" i="1"/>
  <c r="K21" i="1"/>
  <c r="N898" i="1"/>
  <c r="M750" i="1"/>
  <c r="J610" i="1"/>
  <c r="K511" i="1"/>
  <c r="L453" i="1"/>
  <c r="I366" i="1"/>
  <c r="K302" i="1"/>
  <c r="M239" i="1"/>
  <c r="M188" i="1"/>
  <c r="J105" i="1"/>
  <c r="J54" i="1"/>
  <c r="K912" i="1"/>
  <c r="L750" i="1"/>
  <c r="N631" i="1"/>
  <c r="I517" i="1"/>
  <c r="K453" i="1"/>
  <c r="L391" i="1"/>
  <c r="O320" i="1"/>
  <c r="L239" i="1"/>
  <c r="L188" i="1"/>
  <c r="I105" i="1"/>
  <c r="L34" i="1"/>
  <c r="J919" i="1"/>
  <c r="M846" i="1"/>
  <c r="I769" i="1"/>
  <c r="J710" i="1"/>
  <c r="K650" i="1"/>
  <c r="J604" i="1"/>
  <c r="H550" i="1"/>
  <c r="L524" i="1"/>
  <c r="H496" i="1"/>
  <c r="L476" i="1"/>
  <c r="H446" i="1"/>
  <c r="L418" i="1"/>
  <c r="H391" i="1"/>
  <c r="L366" i="1"/>
  <c r="H339" i="1"/>
  <c r="L314" i="1"/>
  <c r="H289" i="1"/>
  <c r="L263" i="1"/>
  <c r="H239" i="1"/>
  <c r="L213" i="1"/>
  <c r="H188" i="1"/>
  <c r="L163" i="1"/>
  <c r="H137" i="1"/>
  <c r="L111" i="1"/>
  <c r="H85" i="1"/>
  <c r="L60" i="1"/>
  <c r="H34" i="1"/>
  <c r="L9" i="1"/>
  <c r="M853" i="1"/>
  <c r="K763" i="1"/>
  <c r="I668" i="1"/>
  <c r="M550" i="1"/>
  <c r="L503" i="1"/>
  <c r="M446" i="1"/>
  <c r="K405" i="1"/>
  <c r="K352" i="1"/>
  <c r="L296" i="1"/>
  <c r="L245" i="1"/>
  <c r="N182" i="1"/>
  <c r="O124" i="1"/>
  <c r="M85" i="1"/>
  <c r="O21" i="1"/>
  <c r="J866" i="1"/>
  <c r="O782" i="1"/>
  <c r="H668" i="1"/>
  <c r="J563" i="1"/>
  <c r="H524" i="1"/>
  <c r="J460" i="1"/>
  <c r="K398" i="1"/>
  <c r="I359" i="1"/>
  <c r="K296" i="1"/>
  <c r="I257" i="1"/>
  <c r="L926" i="1"/>
  <c r="K905" i="1"/>
  <c r="J886" i="1"/>
  <c r="J860" i="1"/>
  <c r="N834" i="1"/>
  <c r="I813" i="1"/>
  <c r="I788" i="1"/>
  <c r="H769" i="1"/>
  <c r="L744" i="1"/>
  <c r="L717" i="1"/>
  <c r="K696" i="1"/>
  <c r="J676" i="1"/>
  <c r="J650" i="1"/>
  <c r="N625" i="1"/>
  <c r="I604" i="1"/>
  <c r="I577" i="1"/>
  <c r="O926" i="1"/>
  <c r="J905" i="1"/>
  <c r="J880" i="1"/>
  <c r="N853" i="1"/>
  <c r="M834" i="1"/>
  <c r="M807" i="1"/>
  <c r="H788" i="1"/>
  <c r="L763" i="1"/>
  <c r="L738" i="1"/>
  <c r="O717" i="1"/>
  <c r="J696" i="1"/>
  <c r="J668" i="1"/>
  <c r="N644" i="1"/>
  <c r="M625" i="1"/>
  <c r="M597" i="1"/>
  <c r="H577" i="1"/>
  <c r="H912" i="1"/>
  <c r="H860" i="1"/>
  <c r="N820" i="1"/>
  <c r="M776" i="1"/>
  <c r="M724" i="1"/>
  <c r="L676" i="1"/>
  <c r="J637" i="1"/>
  <c r="J584" i="1"/>
  <c r="O550" i="1"/>
  <c r="N531" i="1"/>
  <c r="M511" i="1"/>
  <c r="K496" i="1"/>
  <c r="N479" i="1"/>
  <c r="M460" i="1"/>
  <c r="K446" i="1"/>
  <c r="N425" i="1"/>
  <c r="M405" i="1"/>
  <c r="K391" i="1"/>
  <c r="N372" i="1"/>
  <c r="M352" i="1"/>
  <c r="K339" i="1"/>
  <c r="N320" i="1"/>
  <c r="M302" i="1"/>
  <c r="K289" i="1"/>
  <c r="N269" i="1"/>
  <c r="M251" i="1"/>
  <c r="K239" i="1"/>
  <c r="N220" i="1"/>
  <c r="M200" i="1"/>
  <c r="K188" i="1"/>
  <c r="N169" i="1"/>
  <c r="M150" i="1"/>
  <c r="K137" i="1"/>
  <c r="N118" i="1"/>
  <c r="M99" i="1"/>
  <c r="K85" i="1"/>
  <c r="N66" i="1"/>
  <c r="M47" i="1"/>
  <c r="K34" i="1"/>
  <c r="N15" i="1"/>
  <c r="I898" i="1"/>
  <c r="N866" i="1"/>
  <c r="K834" i="1"/>
  <c r="I795" i="1"/>
  <c r="N763" i="1"/>
  <c r="K731" i="1"/>
  <c r="I690" i="1"/>
  <c r="N656" i="1"/>
  <c r="K625" i="1"/>
  <c r="I584" i="1"/>
  <c r="M556" i="1"/>
  <c r="K544" i="1"/>
  <c r="J524" i="1"/>
  <c r="M503" i="1"/>
  <c r="K489" i="1"/>
  <c r="J476" i="1"/>
  <c r="M453" i="1"/>
  <c r="K439" i="1"/>
  <c r="J418" i="1"/>
  <c r="M398" i="1"/>
  <c r="K385" i="1"/>
  <c r="J366" i="1"/>
  <c r="M345" i="1"/>
  <c r="K332" i="1"/>
  <c r="J314" i="1"/>
  <c r="H926" i="1"/>
  <c r="L873" i="1"/>
  <c r="J834" i="1"/>
  <c r="N782" i="1"/>
  <c r="I738" i="1"/>
  <c r="L690" i="1"/>
  <c r="K644" i="1"/>
  <c r="J597" i="1"/>
  <c r="L919" i="1"/>
  <c r="O873" i="1"/>
  <c r="J827" i="1"/>
  <c r="M782" i="1"/>
  <c r="H738" i="1"/>
  <c r="L684" i="1"/>
  <c r="J644" i="1"/>
  <c r="N590" i="1"/>
  <c r="J898" i="1"/>
  <c r="H807" i="1"/>
  <c r="N717" i="1"/>
  <c r="M618" i="1"/>
  <c r="K550" i="1"/>
  <c r="I511" i="1"/>
  <c r="O476" i="1"/>
  <c r="L439" i="1"/>
  <c r="I405" i="1"/>
  <c r="O366" i="1"/>
  <c r="L332" i="1"/>
  <c r="I302" i="1"/>
  <c r="O263" i="1"/>
  <c r="L232" i="1"/>
  <c r="I200" i="1"/>
  <c r="O163" i="1"/>
  <c r="L130" i="1"/>
  <c r="I99" i="1"/>
  <c r="O60" i="1"/>
  <c r="L27" i="1"/>
  <c r="J892" i="1"/>
  <c r="M820" i="1"/>
  <c r="O757" i="1"/>
  <c r="J684" i="1"/>
  <c r="M610" i="1"/>
  <c r="I556" i="1"/>
  <c r="O517" i="1"/>
  <c r="H483" i="1"/>
  <c r="I453" i="1"/>
  <c r="O411" i="1"/>
  <c r="H379" i="1"/>
  <c r="I345" i="1"/>
  <c r="O308" i="1"/>
  <c r="J289" i="1"/>
  <c r="J263" i="1"/>
  <c r="I245" i="1"/>
  <c r="M220" i="1"/>
  <c r="M194" i="1"/>
  <c r="H176" i="1"/>
  <c r="K156" i="1"/>
  <c r="K130" i="1"/>
  <c r="O105" i="1"/>
  <c r="J85" i="1"/>
  <c r="J60" i="1"/>
  <c r="I40" i="1"/>
  <c r="M15" i="1"/>
  <c r="N846" i="1"/>
  <c r="L757" i="1"/>
  <c r="H676" i="1"/>
  <c r="H569" i="1"/>
  <c r="N517" i="1"/>
  <c r="M476" i="1"/>
  <c r="M418" i="1"/>
  <c r="K379" i="1"/>
  <c r="J332" i="1"/>
  <c r="J282" i="1"/>
  <c r="I239" i="1"/>
  <c r="O200" i="1"/>
  <c r="O150" i="1"/>
  <c r="N105" i="1"/>
  <c r="M60" i="1"/>
  <c r="H15" i="1"/>
  <c r="O840" i="1"/>
  <c r="O631" i="1"/>
  <c r="M496" i="1"/>
  <c r="L398" i="1"/>
  <c r="H320" i="1"/>
  <c r="O226" i="1"/>
  <c r="J156" i="1"/>
  <c r="H66" i="1"/>
  <c r="H880" i="1"/>
  <c r="I717" i="1"/>
  <c r="N538" i="1"/>
  <c r="M439" i="1"/>
  <c r="L339" i="1"/>
  <c r="N275" i="1"/>
  <c r="N176" i="1"/>
  <c r="O66" i="1"/>
  <c r="H933" i="1"/>
  <c r="H827" i="1"/>
  <c r="M744" i="1"/>
  <c r="I662" i="1"/>
  <c r="L590" i="1"/>
  <c r="J538" i="1"/>
  <c r="O503" i="1"/>
  <c r="M468" i="1"/>
  <c r="J432" i="1"/>
  <c r="O398" i="1"/>
  <c r="M359" i="1"/>
  <c r="J326" i="1"/>
  <c r="O296" i="1"/>
  <c r="M257" i="1"/>
  <c r="J226" i="1"/>
  <c r="O194" i="1"/>
  <c r="M156" i="1"/>
  <c r="J124" i="1"/>
  <c r="O92" i="1"/>
  <c r="M54" i="1"/>
  <c r="J21" i="1"/>
  <c r="K866" i="1"/>
  <c r="O738" i="1"/>
  <c r="H625" i="1"/>
  <c r="I524" i="1"/>
  <c r="O432" i="1"/>
  <c r="O379" i="1"/>
  <c r="J308" i="1"/>
  <c r="N232" i="1"/>
  <c r="K150" i="1"/>
  <c r="L92" i="1"/>
  <c r="K9" i="1"/>
  <c r="I820" i="1"/>
  <c r="O676" i="1"/>
  <c r="K556" i="1"/>
  <c r="L496" i="1"/>
  <c r="I411" i="1"/>
  <c r="K345" i="1"/>
  <c r="O269" i="1"/>
  <c r="I206" i="1"/>
  <c r="H163" i="1"/>
  <c r="O118" i="1"/>
  <c r="N72" i="1"/>
  <c r="O15" i="1"/>
  <c r="I2" i="1"/>
  <c r="K2" i="1"/>
  <c r="H717" i="1"/>
  <c r="M569" i="1"/>
  <c r="M668" i="1"/>
  <c r="O524" i="1"/>
  <c r="I460" i="1"/>
  <c r="L385" i="1"/>
  <c r="O314" i="1"/>
  <c r="I251" i="1"/>
  <c r="L182" i="1"/>
  <c r="O111" i="1"/>
  <c r="M926" i="1"/>
  <c r="J788" i="1"/>
  <c r="M717" i="1"/>
  <c r="J577" i="1"/>
  <c r="I503" i="1"/>
  <c r="I398" i="1"/>
  <c r="H326" i="1"/>
  <c r="H275" i="1"/>
  <c r="K232" i="1"/>
  <c r="J188" i="1"/>
  <c r="I144" i="1"/>
  <c r="M92" i="1"/>
  <c r="K54" i="1"/>
  <c r="O892" i="1"/>
  <c r="M696" i="1"/>
  <c r="J544" i="1"/>
  <c r="I446" i="1"/>
  <c r="O352" i="1"/>
  <c r="M263" i="1"/>
  <c r="K176" i="1"/>
  <c r="I34" i="1"/>
  <c r="H731" i="1"/>
  <c r="J468" i="1"/>
  <c r="O275" i="1"/>
  <c r="K99" i="1"/>
  <c r="M795" i="1"/>
  <c r="O479" i="1"/>
  <c r="J302" i="1"/>
  <c r="N124" i="1"/>
  <c r="I873" i="1"/>
  <c r="O625" i="1"/>
  <c r="M517" i="1"/>
  <c r="O453" i="1"/>
  <c r="J379" i="1"/>
  <c r="M308" i="1"/>
  <c r="M206" i="1"/>
  <c r="O144" i="1"/>
  <c r="J72" i="1"/>
  <c r="H9" i="1"/>
  <c r="N690" i="1"/>
  <c r="I476" i="1"/>
  <c r="H269" i="1"/>
  <c r="H118" i="1"/>
  <c r="J763" i="1"/>
  <c r="I610" i="1"/>
  <c r="M182" i="1"/>
  <c r="K40" i="1"/>
  <c r="I919" i="1"/>
  <c r="H873" i="1"/>
  <c r="L820" i="1"/>
  <c r="J782" i="1"/>
  <c r="N731" i="1"/>
  <c r="I684" i="1"/>
  <c r="L637" i="1"/>
  <c r="K590" i="1"/>
  <c r="M912" i="1"/>
  <c r="L866" i="1"/>
  <c r="O820" i="1"/>
  <c r="J776" i="1"/>
  <c r="M731" i="1"/>
  <c r="H684" i="1"/>
  <c r="L631" i="1"/>
  <c r="J590" i="1"/>
  <c r="L886" i="1"/>
  <c r="J795" i="1"/>
  <c r="H703" i="1"/>
  <c r="N610" i="1"/>
  <c r="M538" i="1"/>
  <c r="N503" i="1"/>
  <c r="K476" i="1"/>
  <c r="M432" i="1"/>
  <c r="N398" i="1"/>
  <c r="K366" i="1"/>
  <c r="M326" i="1"/>
  <c r="N296" i="1"/>
  <c r="K263" i="1"/>
  <c r="M226" i="1"/>
  <c r="N194" i="1"/>
  <c r="K163" i="1"/>
  <c r="M124" i="1"/>
  <c r="N92" i="1"/>
  <c r="K60" i="1"/>
  <c r="M21" i="1"/>
  <c r="K886" i="1"/>
  <c r="N813" i="1"/>
  <c r="I744" i="1"/>
  <c r="K676" i="1"/>
  <c r="N604" i="1"/>
  <c r="J550" i="1"/>
  <c r="K517" i="1"/>
  <c r="M479" i="1"/>
  <c r="J446" i="1"/>
  <c r="K411" i="1"/>
  <c r="M372" i="1"/>
  <c r="J339" i="1"/>
  <c r="K308" i="1"/>
  <c r="K282" i="1"/>
  <c r="O257" i="1"/>
  <c r="J239" i="1"/>
  <c r="J213" i="1"/>
  <c r="I194" i="1"/>
  <c r="M169" i="1"/>
  <c r="M144" i="1"/>
  <c r="H124" i="1"/>
  <c r="K105" i="1"/>
  <c r="K79" i="1"/>
  <c r="O54" i="1"/>
  <c r="J34" i="1"/>
  <c r="M905" i="1"/>
  <c r="I827" i="1"/>
  <c r="N744" i="1"/>
  <c r="N637" i="1"/>
  <c r="I550" i="1"/>
  <c r="O511" i="1"/>
  <c r="O460" i="1"/>
  <c r="N411" i="1"/>
  <c r="M366" i="1"/>
  <c r="M314" i="1"/>
  <c r="K275" i="1"/>
  <c r="J232" i="1"/>
  <c r="J182" i="1"/>
  <c r="I137" i="1"/>
  <c r="O99" i="1"/>
  <c r="O47" i="1"/>
  <c r="M9" i="1"/>
  <c r="L807" i="1"/>
  <c r="K563" i="1"/>
  <c r="O483" i="1"/>
  <c r="N385" i="1"/>
  <c r="M289" i="1"/>
  <c r="I213" i="1"/>
  <c r="L144" i="1"/>
  <c r="L40" i="1"/>
  <c r="L853" i="1"/>
  <c r="J656" i="1"/>
  <c r="M489" i="1"/>
  <c r="O425" i="1"/>
  <c r="M332" i="1"/>
  <c r="N226" i="1"/>
  <c r="L137" i="1"/>
  <c r="H60" i="1"/>
  <c r="L905" i="1"/>
  <c r="J813" i="1"/>
  <c r="H724" i="1"/>
  <c r="M637" i="1"/>
  <c r="N577" i="1"/>
  <c r="K531" i="1"/>
  <c r="I489" i="1"/>
  <c r="N460" i="1"/>
  <c r="K425" i="1"/>
  <c r="I385" i="1"/>
  <c r="N352" i="1"/>
  <c r="K320" i="1"/>
  <c r="I282" i="1"/>
  <c r="N251" i="1"/>
  <c r="K220" i="1"/>
  <c r="I182" i="1"/>
  <c r="N150" i="1"/>
  <c r="K118" i="1"/>
  <c r="I79" i="1"/>
  <c r="N47" i="1"/>
  <c r="K15" i="1"/>
  <c r="J820" i="1"/>
  <c r="J717" i="1"/>
  <c r="L597" i="1"/>
  <c r="N489" i="1"/>
  <c r="H425" i="1"/>
  <c r="H372" i="1"/>
  <c r="N282" i="1"/>
  <c r="J206" i="1"/>
  <c r="M137" i="1"/>
  <c r="I60" i="1"/>
  <c r="I926" i="1"/>
  <c r="K807" i="1"/>
  <c r="L644" i="1"/>
  <c r="M544" i="1"/>
  <c r="N483" i="1"/>
  <c r="M385" i="1"/>
  <c r="N326" i="1"/>
  <c r="H263" i="1"/>
  <c r="K194" i="1"/>
  <c r="I156" i="1"/>
  <c r="H111" i="1"/>
  <c r="I54" i="1"/>
  <c r="N9" i="1"/>
  <c r="M2" i="1"/>
  <c r="O2" i="1"/>
  <c r="L898" i="1"/>
  <c r="K853" i="1"/>
  <c r="J807" i="1"/>
  <c r="I763" i="1"/>
  <c r="L662" i="1"/>
  <c r="J625" i="1"/>
  <c r="N569" i="1"/>
  <c r="L892" i="1"/>
  <c r="J853" i="1"/>
  <c r="N801" i="1"/>
  <c r="M757" i="1"/>
  <c r="L710" i="1"/>
  <c r="O662" i="1"/>
  <c r="J618" i="1"/>
  <c r="I853" i="1"/>
  <c r="H757" i="1"/>
  <c r="L569" i="1"/>
  <c r="L489" i="1"/>
  <c r="O418" i="1"/>
  <c r="I352" i="1"/>
  <c r="L282" i="1"/>
  <c r="O213" i="1"/>
  <c r="I150" i="1"/>
  <c r="L79" i="1"/>
  <c r="I47" i="1"/>
  <c r="O860" i="1"/>
  <c r="O650" i="1"/>
  <c r="H538" i="1"/>
  <c r="O468" i="1"/>
  <c r="H432" i="1"/>
  <c r="O359" i="1"/>
  <c r="M296" i="1"/>
  <c r="K257" i="1"/>
  <c r="O206" i="1"/>
  <c r="J163" i="1"/>
  <c r="M118" i="1"/>
  <c r="H72" i="1"/>
  <c r="K27" i="1"/>
  <c r="M801" i="1"/>
  <c r="I618" i="1"/>
  <c r="J489" i="1"/>
  <c r="O405" i="1"/>
  <c r="N308" i="1"/>
  <c r="M213" i="1"/>
  <c r="J130" i="1"/>
  <c r="J79" i="1"/>
  <c r="I9" i="1"/>
  <c r="L556" i="1"/>
  <c r="L345" i="1"/>
  <c r="K200" i="1"/>
  <c r="J15" i="1"/>
  <c r="K597" i="1"/>
  <c r="J405" i="1"/>
  <c r="O220" i="1"/>
  <c r="N21" i="1"/>
  <c r="L801" i="1"/>
  <c r="L696" i="1"/>
  <c r="O556" i="1"/>
  <c r="J483" i="1"/>
  <c r="M411" i="1"/>
  <c r="O345" i="1"/>
  <c r="J275" i="1"/>
  <c r="O245" i="1"/>
  <c r="J176" i="1"/>
  <c r="M105" i="1"/>
  <c r="O40" i="1"/>
  <c r="N795" i="1"/>
  <c r="O538" i="1"/>
  <c r="I418" i="1"/>
  <c r="M339" i="1"/>
  <c r="L194" i="1"/>
  <c r="K47" i="1"/>
  <c r="O886" i="1"/>
  <c r="O531" i="1"/>
  <c r="L446" i="1"/>
  <c r="O372" i="1"/>
  <c r="I308" i="1"/>
  <c r="K245" i="1"/>
  <c r="K144" i="1"/>
  <c r="J99" i="1"/>
  <c r="J2" i="1"/>
  <c r="H2" i="1"/>
  <c r="I892" i="1"/>
  <c r="I710" i="1"/>
  <c r="H892" i="1"/>
  <c r="M703" i="1"/>
  <c r="J846" i="1"/>
  <c r="K524" i="1"/>
  <c r="M379" i="1"/>
  <c r="N245" i="1"/>
  <c r="K111" i="1"/>
  <c r="I846" i="1"/>
  <c r="K569" i="1"/>
  <c r="M425" i="1"/>
  <c r="I296" i="1"/>
  <c r="K206" i="1"/>
  <c r="J111" i="1"/>
  <c r="H21" i="1"/>
  <c r="M590" i="1"/>
  <c r="J385" i="1"/>
  <c r="N206" i="1"/>
  <c r="J27" i="1"/>
  <c r="N439" i="1"/>
  <c r="N79" i="1"/>
  <c r="H476" i="1"/>
  <c r="M79" i="1"/>
  <c r="N684" i="1"/>
  <c r="K479" i="1"/>
  <c r="I332" i="1"/>
  <c r="N200" i="1"/>
  <c r="K66" i="1"/>
  <c r="M644" i="1"/>
  <c r="N332" i="1"/>
  <c r="M34" i="1"/>
  <c r="J511" i="1"/>
  <c r="M232" i="1"/>
  <c r="M27" i="1"/>
  <c r="O169" i="1"/>
  <c r="L610" i="1"/>
  <c r="O610" i="1"/>
  <c r="N453" i="1"/>
  <c r="M176" i="1"/>
  <c r="N710" i="1"/>
  <c r="K359" i="1"/>
  <c r="O156" i="1"/>
  <c r="K483" i="1"/>
  <c r="M111" i="1"/>
  <c r="K251" i="1"/>
  <c r="L289" i="1"/>
  <c r="N405" i="1"/>
  <c r="I130" i="1"/>
  <c r="K460" i="1"/>
  <c r="K703" i="1"/>
  <c r="M130" i="1"/>
  <c r="J757" i="1"/>
  <c r="M933" i="1"/>
  <c r="K418" i="1"/>
  <c r="N919" i="1"/>
  <c r="K468" i="1"/>
  <c r="H226" i="1"/>
  <c r="O684" i="1"/>
  <c r="O251" i="1"/>
  <c r="N544" i="1"/>
  <c r="L550" i="1"/>
  <c r="N511" i="1"/>
  <c r="I232" i="1"/>
  <c r="M391" i="1"/>
  <c r="M584" i="1"/>
  <c r="L85" i="1"/>
  <c r="L846" i="1"/>
  <c r="H662" i="1"/>
  <c r="L840" i="1"/>
  <c r="L656" i="1"/>
  <c r="I750" i="1"/>
  <c r="M483" i="1"/>
  <c r="N345" i="1"/>
  <c r="K213" i="1"/>
  <c r="M72" i="1"/>
  <c r="K782" i="1"/>
  <c r="M531" i="1"/>
  <c r="J391" i="1"/>
  <c r="M269" i="1"/>
  <c r="K182" i="1"/>
  <c r="I92" i="1"/>
  <c r="H886" i="1"/>
  <c r="M524" i="1"/>
  <c r="I339" i="1"/>
  <c r="M163" i="1"/>
  <c r="I880" i="1"/>
  <c r="O326" i="1"/>
  <c r="O9" i="1"/>
  <c r="N379" i="1"/>
  <c r="I15" i="1"/>
  <c r="H618" i="1"/>
  <c r="I439" i="1"/>
  <c r="N302" i="1"/>
  <c r="K169" i="1"/>
  <c r="I27" i="1"/>
  <c r="H531" i="1"/>
  <c r="J257" i="1"/>
  <c r="N840" i="1"/>
  <c r="N432" i="1"/>
  <c r="L2" i="1"/>
  <c r="K801" i="1"/>
  <c r="J801" i="1"/>
  <c r="H650" i="1"/>
  <c r="K314" i="1"/>
  <c r="N40" i="1"/>
  <c r="J496" i="1"/>
  <c r="M245" i="1"/>
  <c r="M66" i="1"/>
  <c r="H782" i="1"/>
  <c r="O302" i="1"/>
  <c r="K656" i="1"/>
  <c r="N738" i="1"/>
  <c r="K860" i="1"/>
  <c r="I544" i="1"/>
  <c r="K269" i="1"/>
  <c r="L912" i="1"/>
  <c r="I163" i="1"/>
  <c r="H366" i="1"/>
  <c r="N2" i="1"/>
  <c r="J569" i="1"/>
  <c r="N750" i="1"/>
  <c r="M563" i="1"/>
  <c r="M275" i="1"/>
  <c r="N144" i="1"/>
  <c r="I637" i="1"/>
  <c r="M320" i="1"/>
  <c r="J137" i="1"/>
  <c r="M40" i="1"/>
  <c r="J439" i="1"/>
  <c r="K72" i="1"/>
  <c r="H169" i="1"/>
  <c r="J200" i="1"/>
  <c r="K757" i="1"/>
  <c r="K372" i="1"/>
  <c r="N99" i="1"/>
  <c r="I776" i="1"/>
  <c r="I111" i="1"/>
  <c r="M282" i="1"/>
  <c r="G2" i="1" l="1"/>
  <c r="G385" i="1"/>
  <c r="G34" i="1"/>
  <c r="G418" i="1"/>
  <c r="G813" i="1"/>
  <c r="G92" i="1"/>
  <c r="G296" i="1"/>
  <c r="G503" i="1"/>
  <c r="G717" i="1"/>
  <c r="G926" i="1"/>
  <c r="G650" i="1"/>
  <c r="G163" i="1"/>
  <c r="G21" i="1"/>
  <c r="G226" i="1"/>
  <c r="G432" i="1"/>
  <c r="G644" i="1"/>
  <c r="G750" i="1"/>
  <c r="G232" i="1"/>
  <c r="G625" i="1"/>
  <c r="G85" i="1"/>
  <c r="G476" i="1"/>
  <c r="G840" i="1"/>
  <c r="G118" i="1"/>
  <c r="G320" i="1"/>
  <c r="G531" i="1"/>
  <c r="G744" i="1"/>
  <c r="G54" i="1"/>
  <c r="G468" i="1"/>
  <c r="G9" i="1"/>
  <c r="G446" i="1"/>
  <c r="G47" i="1"/>
  <c r="G251" i="1"/>
  <c r="G460" i="1"/>
  <c r="G776" i="1"/>
  <c r="G79" i="1"/>
  <c r="G282" i="1"/>
  <c r="G489" i="1"/>
  <c r="G676" i="1"/>
  <c r="G860" i="1"/>
  <c r="G137" i="1"/>
  <c r="G339" i="1"/>
  <c r="G524" i="1"/>
  <c r="G738" i="1"/>
  <c r="G866" i="1"/>
  <c r="G40" i="1"/>
  <c r="G144" i="1"/>
  <c r="G245" i="1"/>
  <c r="G345" i="1"/>
  <c r="G453" i="1"/>
  <c r="G556" i="1"/>
  <c r="G662" i="1"/>
  <c r="G769" i="1"/>
  <c r="G873" i="1"/>
  <c r="G105" i="1"/>
  <c r="G308" i="1"/>
  <c r="G517" i="1"/>
  <c r="G757" i="1"/>
  <c r="G60" i="1"/>
  <c r="G263" i="1"/>
  <c r="G496" i="1"/>
  <c r="G710" i="1"/>
  <c r="G72" i="1"/>
  <c r="G176" i="1"/>
  <c r="G275" i="1"/>
  <c r="G379" i="1"/>
  <c r="G483" i="1"/>
  <c r="G590" i="1"/>
  <c r="G696" i="1"/>
  <c r="G801" i="1"/>
  <c r="G905" i="1"/>
  <c r="G156" i="1"/>
  <c r="G569" i="1"/>
  <c r="G782" i="1"/>
  <c r="G239" i="1"/>
  <c r="G631" i="1"/>
  <c r="G919" i="1"/>
  <c r="G194" i="1"/>
  <c r="G398" i="1"/>
  <c r="G610" i="1"/>
  <c r="G820" i="1"/>
  <c r="G206" i="1"/>
  <c r="G411" i="1"/>
  <c r="G886" i="1"/>
  <c r="G391" i="1"/>
  <c r="G604" i="1"/>
  <c r="G124" i="1"/>
  <c r="G326" i="1"/>
  <c r="G538" i="1"/>
  <c r="G853" i="1"/>
  <c r="G27" i="1"/>
  <c r="G439" i="1"/>
  <c r="G834" i="1"/>
  <c r="G289" i="1"/>
  <c r="G684" i="1"/>
  <c r="G15" i="1"/>
  <c r="G220" i="1"/>
  <c r="G425" i="1"/>
  <c r="G637" i="1"/>
  <c r="G846" i="1"/>
  <c r="G257" i="1"/>
  <c r="G703" i="1"/>
  <c r="G213" i="1"/>
  <c r="G656" i="1"/>
  <c r="G150" i="1"/>
  <c r="G352" i="1"/>
  <c r="G563" i="1"/>
  <c r="G668" i="1"/>
  <c r="G880" i="1"/>
  <c r="G130" i="1"/>
  <c r="G332" i="1"/>
  <c r="G544" i="1"/>
  <c r="G731" i="1"/>
  <c r="G912" i="1"/>
  <c r="G188" i="1"/>
  <c r="G366" i="1"/>
  <c r="G577" i="1"/>
  <c r="G763" i="1"/>
  <c r="G892" i="1"/>
  <c r="G66" i="1"/>
  <c r="G169" i="1"/>
  <c r="G269" i="1"/>
  <c r="G372" i="1"/>
  <c r="G479" i="1"/>
  <c r="G584" i="1"/>
  <c r="G690" i="1"/>
  <c r="G795" i="1"/>
  <c r="G898" i="1"/>
  <c r="G182" i="1"/>
  <c r="G359" i="1"/>
  <c r="G597" i="1"/>
  <c r="G807" i="1"/>
  <c r="G111" i="1"/>
  <c r="G314" i="1"/>
  <c r="G550" i="1"/>
  <c r="G788" i="1"/>
  <c r="G99" i="1"/>
  <c r="G200" i="1"/>
  <c r="G302" i="1"/>
  <c r="G405" i="1"/>
  <c r="G511" i="1"/>
  <c r="G618" i="1"/>
  <c r="G724" i="1"/>
  <c r="G827" i="1"/>
  <c r="G93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65FB21-D164-48BB-A93D-A3BF0E5D2399}" keepAlive="1" name="Query - Table_Table2" description="Connection to the 'Table_Table2' query in the workbook." type="5" refreshedVersion="8" background="1" saveData="1">
    <dbPr connection="Provider=Microsoft.Mashup.OleDb.1;Data Source=$Workbook$;Location=Table_Table2;Extended Properties=&quot;&quot;" command="SELECT * FROM [Table_Table2]"/>
  </connection>
</connections>
</file>

<file path=xl/sharedStrings.xml><?xml version="1.0" encoding="utf-8"?>
<sst xmlns="http://schemas.openxmlformats.org/spreadsheetml/2006/main" count="9218" uniqueCount="1015">
  <si>
    <t>BAC (Golden, CO)</t>
  </si>
  <si>
    <t>ODA Types: AO</t>
  </si>
  <si>
    <t>1268 Northridge Court</t>
  </si>
  <si>
    <t>Golden, CO, 80401</t>
  </si>
  <si>
    <t>Email: john@baconaviation.com</t>
  </si>
  <si>
    <t>HWI (Phoenix, AZ)</t>
  </si>
  <si>
    <t>1944 E. Sky Harbor Circle North</t>
  </si>
  <si>
    <t>Phoenix, AZ, 85034</t>
  </si>
  <si>
    <t>Email: Paul.lapietra@honeywell.com</t>
  </si>
  <si>
    <t>Cert Works (Bennett, CO)</t>
  </si>
  <si>
    <t>5150 Front Range Parkway</t>
  </si>
  <si>
    <t>Watkins, CO, 80137</t>
  </si>
  <si>
    <t>Email: krvoorhies@certworks.com</t>
  </si>
  <si>
    <t>Sierra Nevada (Centennial, CO)</t>
  </si>
  <si>
    <t>ODA Types: MRA</t>
  </si>
  <si>
    <t>11211 E. Arapahoe Road, Ste. 110</t>
  </si>
  <si>
    <t>Centennial, CO, 80112</t>
  </si>
  <si>
    <t>Email: phil.baker@sncorp.com</t>
  </si>
  <si>
    <t>Pratt &amp; Whit (East Hartford, CT)</t>
  </si>
  <si>
    <t>East Hartford, CT, 06118</t>
  </si>
  <si>
    <t>Email: robert.benjamin@pw.utc.com</t>
  </si>
  <si>
    <t>Delta (NWA-ODA) (St. Paul, MN)</t>
  </si>
  <si>
    <t>1775 M H Jackson Service Road</t>
  </si>
  <si>
    <t>Atlanta, GA, 30320</t>
  </si>
  <si>
    <t>Email: Mark.Watton@delta.com</t>
  </si>
  <si>
    <t>Gulfstream (Savannah, GA)</t>
  </si>
  <si>
    <t>P.O. Box 2206</t>
  </si>
  <si>
    <t>Savannah, GA, 31402</t>
  </si>
  <si>
    <t>Email: robert.glasscock@gulfstream.com</t>
  </si>
  <si>
    <t>Ham Sundstrand (Rockford, IL)</t>
  </si>
  <si>
    <t>Rockford, IL, 61125</t>
  </si>
  <si>
    <t>Email: david.krizka@hs.utc.com</t>
  </si>
  <si>
    <t>VT DRB Aviation (San Antonio, TX)</t>
  </si>
  <si>
    <t>9800 John Saunders Road</t>
  </si>
  <si>
    <t>San Antonio, TX, 78216</t>
  </si>
  <si>
    <t>Email: Felton.PAYTON@stengg.us</t>
  </si>
  <si>
    <t>Boeing (Seattle, WA)</t>
  </si>
  <si>
    <t>P.O. Box 3707</t>
  </si>
  <si>
    <t>Seattle, WA, 98124</t>
  </si>
  <si>
    <t>Email: tom.galantowicz@boeing.com</t>
  </si>
  <si>
    <t>RHC (TORRANCE, CA)</t>
  </si>
  <si>
    <t>ODA Types: PC</t>
  </si>
  <si>
    <t>2901 AIRPORT ROAD</t>
  </si>
  <si>
    <t>TORRANCE, CA, 90505</t>
  </si>
  <si>
    <t>Email: odar@robinsonheli.com</t>
  </si>
  <si>
    <t>HamSundstrand (Windsor Locks, CT)</t>
  </si>
  <si>
    <t>One Hamilton Road</t>
  </si>
  <si>
    <t>Windsor Locks, CT, 06096</t>
  </si>
  <si>
    <t>Email: ericka.peterson@collins.com</t>
  </si>
  <si>
    <t>Iae E Hartford (East Hartford, CT)</t>
  </si>
  <si>
    <t>Email: lee.morrissette@prattwhitney.com</t>
  </si>
  <si>
    <t>Sikorsky (Stratford, CT)</t>
  </si>
  <si>
    <t>Stratford, CT, 06615</t>
  </si>
  <si>
    <t>Email: dan.j.shapiro@lmco.com</t>
  </si>
  <si>
    <t>Delta (New Castle, DE)</t>
  </si>
  <si>
    <t>13 DRBA Way, New Castle County Airport</t>
  </si>
  <si>
    <t>New Castle, DE, 19720</t>
  </si>
  <si>
    <t>Amsafe (Phoenix, AZ)</t>
  </si>
  <si>
    <t>Phoenix, AZ, 85043</t>
  </si>
  <si>
    <t>Email: jrileyr@amsafe.com</t>
  </si>
  <si>
    <t>Goodrich Int. (Phoenix, AZ)</t>
  </si>
  <si>
    <t>Phoenix, AZ, 85040</t>
  </si>
  <si>
    <t>Email: mark.posada@utas.utc.com</t>
  </si>
  <si>
    <t>Adams Rite (Fullerton, CA)</t>
  </si>
  <si>
    <t>Fullerton, CA, 92835</t>
  </si>
  <si>
    <t>Email: bkober@araero.com</t>
  </si>
  <si>
    <t>Howmet Global Fastening Systems, Inc.</t>
  </si>
  <si>
    <t>3000 West Lomita Blvd</t>
  </si>
  <si>
    <t>Torrance, CA, 90505</t>
  </si>
  <si>
    <t>Email: elizabeth.tchinski@howmet.com</t>
  </si>
  <si>
    <t>ITT (Valencia, CA)</t>
  </si>
  <si>
    <t>ODA Types: PMA</t>
  </si>
  <si>
    <t>Valencia, CA, 91355</t>
  </si>
  <si>
    <t>Meggitt (Simi Valley, CA)</t>
  </si>
  <si>
    <t>Simi Valley, CA, 93063</t>
  </si>
  <si>
    <t>Email: maggie.contreras@meggitt.com</t>
  </si>
  <si>
    <t>Ontic (Chatsworth, CA)</t>
  </si>
  <si>
    <t>Chatsworth, CA, 91311</t>
  </si>
  <si>
    <t>Email: dalayna.franco@ontic.com</t>
  </si>
  <si>
    <t>Parker Hannifin (Irvine, CA)</t>
  </si>
  <si>
    <t>14300 Alton Parkway</t>
  </si>
  <si>
    <t>Irvine, CA, 92618</t>
  </si>
  <si>
    <t>Email: jerry.king@parker.com</t>
  </si>
  <si>
    <t>Hartzell Propel (Piqua, OH)</t>
  </si>
  <si>
    <t>One Propeller Place</t>
  </si>
  <si>
    <t>Piqua, OH, 45356</t>
  </si>
  <si>
    <t>Email: bhall@hartzellprop.com</t>
  </si>
  <si>
    <t>Wencor (Springville, UT)</t>
  </si>
  <si>
    <t>3577 South Mountain Vista Parkway, Suite A</t>
  </si>
  <si>
    <t>Provo, UT, 84606</t>
  </si>
  <si>
    <t>Email: Jim.Davidson@Wencor.com</t>
  </si>
  <si>
    <t>B/E-FSI (Everett, WA)</t>
  </si>
  <si>
    <t>11404 Commando Rd. W, Suite C</t>
  </si>
  <si>
    <t>Everett, WA, 98204</t>
  </si>
  <si>
    <t>Email: brian.raker@collins.com</t>
  </si>
  <si>
    <t>Jamco America (Everett, WA)</t>
  </si>
  <si>
    <t>1018 80th St. SW.</t>
  </si>
  <si>
    <t>Everett, WA, 98203</t>
  </si>
  <si>
    <t>Email: e_kakihara@jamco-america.com</t>
  </si>
  <si>
    <t>NAT (Everett, WA)</t>
  </si>
  <si>
    <t>415 Riverside Road</t>
  </si>
  <si>
    <t>Everett, WA, 98201</t>
  </si>
  <si>
    <t>Email: michael.chionis@safrangroup.com</t>
  </si>
  <si>
    <t>Panasonic Avio (Bothell, WA)</t>
  </si>
  <si>
    <t>3301 MONTE VILLA PKWY</t>
  </si>
  <si>
    <t>Bothell, WA, 98021</t>
  </si>
  <si>
    <t>Email: willie.harper@panasonic.aero</t>
  </si>
  <si>
    <t>SMR B/E (Fenwick, WV)</t>
  </si>
  <si>
    <t>93 Nettie Fenwick Road</t>
  </si>
  <si>
    <t>Fenwick, WV, 26202</t>
  </si>
  <si>
    <t>Email: Dewayne_Bowles@beaerospace.com</t>
  </si>
  <si>
    <t>ODA Types: STC</t>
  </si>
  <si>
    <t>Phoenix, AZ, 85027</t>
  </si>
  <si>
    <t>Email: Ronald.Scott@L3Harris.com</t>
  </si>
  <si>
    <t>Email: Brad.Christensen@safrangroup.com</t>
  </si>
  <si>
    <t>Thales (Irvine, CA)</t>
  </si>
  <si>
    <t>51 Discovery</t>
  </si>
  <si>
    <t>Email: jackson.lindsey@us.thalesgroup.com</t>
  </si>
  <si>
    <t>WSA (Grand Junction, CO)</t>
  </si>
  <si>
    <t>796 Heritage Way</t>
  </si>
  <si>
    <t>Grand Junction, CO, 81506</t>
  </si>
  <si>
    <t>Email: jmaszkiewicz@wsa.aero</t>
  </si>
  <si>
    <t>Aerospace Design &amp; Compliance LLC</t>
  </si>
  <si>
    <t>10 Corporate Circle Suite 225</t>
  </si>
  <si>
    <t>Email: ken@aerodcllc.com</t>
  </si>
  <si>
    <t>Field Aerospace (Oklahoma City, OK)</t>
  </si>
  <si>
    <t>6015 S. Portland Ave.</t>
  </si>
  <si>
    <t>Oklahoma City, OK, 73159</t>
  </si>
  <si>
    <t>Email: mhopper@fieldaero.com</t>
  </si>
  <si>
    <t>Lycoming (Williamsport, PA)</t>
  </si>
  <si>
    <t>Williamsport, PA, 17701</t>
  </si>
  <si>
    <t>Email: tboring@lycoming.com</t>
  </si>
  <si>
    <t>2701 N. Forum Dr</t>
  </si>
  <si>
    <t>Grand Prairie, TX, 75052</t>
  </si>
  <si>
    <t>Email: michael.gardiner@airbus.com</t>
  </si>
  <si>
    <t>Bell Helicopter (Fort Worth, TX)</t>
  </si>
  <si>
    <t>3255 Bell Flight Blvd.</t>
  </si>
  <si>
    <t>Fort Worth, TX, 76118</t>
  </si>
  <si>
    <t>Email: Jbouma@bellflight.com</t>
  </si>
  <si>
    <t>JANA (ASM-ODA) (Universal City, TX)</t>
  </si>
  <si>
    <t>1717 Universal City Blvd</t>
  </si>
  <si>
    <t>Universal City, TX, 78148</t>
  </si>
  <si>
    <t>Email: rwilcox@asminc.net, rwilcox@janacorp.com</t>
  </si>
  <si>
    <t>L-3Harris Technologies Integrated Systems L.P.</t>
  </si>
  <si>
    <t>10001 Jack Finney Blvd.</t>
  </si>
  <si>
    <t>Greenville and Waco, TX, 75402</t>
  </si>
  <si>
    <t>Email: Jessica.L.Rogers@L3Harris.com</t>
  </si>
  <si>
    <t>Mammoth Freighters, LLC</t>
  </si>
  <si>
    <t>2060 Eagle Parkway</t>
  </si>
  <si>
    <t>Fort Worth, TX, 76177</t>
  </si>
  <si>
    <t>Email: rmiller@mammoth777.com</t>
  </si>
  <si>
    <t>S Tec Corp (Mineral Wells, TX)</t>
  </si>
  <si>
    <t>One S-Tec Way</t>
  </si>
  <si>
    <t>Mineral Wells, TX, 76067</t>
  </si>
  <si>
    <t>Email: Ben.Morrow@genesys-aerosystems.com</t>
  </si>
  <si>
    <t>United Airlines</t>
  </si>
  <si>
    <t>4399 Wright Road, Hangar-X</t>
  </si>
  <si>
    <t>Houston, TX, 77032</t>
  </si>
  <si>
    <t>Email: raju.tumarada@united.com</t>
  </si>
  <si>
    <t>Piper Aircraft (Vero Beach, FL)</t>
  </si>
  <si>
    <t>ODA Types: TC</t>
  </si>
  <si>
    <t>2926 Piper Dr.</t>
  </si>
  <si>
    <t>Vero Beach, FL, 32960</t>
  </si>
  <si>
    <t>Email: mitch.cannon@piper.com</t>
  </si>
  <si>
    <t>Learjet Inc (Wichita, KS)</t>
  </si>
  <si>
    <t>One Learjet Way</t>
  </si>
  <si>
    <t>Wichita, KS, 67209</t>
  </si>
  <si>
    <t>Email: keith.johnston@aero.bombardier.com</t>
  </si>
  <si>
    <t>Textron (Wichita, KS)</t>
  </si>
  <si>
    <t>One Cessna Boulevard, Mail Stop W2-2</t>
  </si>
  <si>
    <t>Email: jheck@txtav.com</t>
  </si>
  <si>
    <t>Skurka (Camarillo, CA)</t>
  </si>
  <si>
    <t>4600 Calle Bolero</t>
  </si>
  <si>
    <t>Camarillo, CA, 93012</t>
  </si>
  <si>
    <t>Email: bfoltz@skurka-aero.com</t>
  </si>
  <si>
    <t>ODA Type: MRA</t>
  </si>
  <si>
    <t>Mid-Continent (Wichita, KS)</t>
  </si>
  <si>
    <t>Wichita, KS, 67226</t>
  </si>
  <si>
    <t>Email: marks@mcico.com</t>
  </si>
  <si>
    <t>Wichita, KS, 67215</t>
  </si>
  <si>
    <t>United Parcel S (Louisville, KY)</t>
  </si>
  <si>
    <t>1400 N. Hurstbourne Pkwy.</t>
  </si>
  <si>
    <t>P.O. Box 34760</t>
  </si>
  <si>
    <t>Louisville, KY, 40232</t>
  </si>
  <si>
    <t>Email: markwilkerson@ups.com</t>
  </si>
  <si>
    <t>Hyannis Air (Hyannis, MA)</t>
  </si>
  <si>
    <t>Hyannis, MA, 02601</t>
  </si>
  <si>
    <t>Email: jeff.schafer@capeair.com</t>
  </si>
  <si>
    <t>Williams Intl (Walled Lake, MI)</t>
  </si>
  <si>
    <t>2280 W. Maple Rd.</t>
  </si>
  <si>
    <t>Walled Lake, MI, 48390</t>
  </si>
  <si>
    <t>Email: clynch@williams-int.com</t>
  </si>
  <si>
    <t>Duncan (Lincoln, NE)</t>
  </si>
  <si>
    <t>3701 Aviation Road</t>
  </si>
  <si>
    <t>Lincoln, NE, 68524</t>
  </si>
  <si>
    <t>Email: mike.chick@duncanaviation.com</t>
  </si>
  <si>
    <t>ODA Type: PC</t>
  </si>
  <si>
    <t>Rolls-Royce (Indianapolis, IN)</t>
  </si>
  <si>
    <t>P.O. Box 420</t>
  </si>
  <si>
    <t>Indianapolis, IN, 46206</t>
  </si>
  <si>
    <t>Email: Dallas.West@rolls-royce.com</t>
  </si>
  <si>
    <t>Cirrus (Duluth, MN)</t>
  </si>
  <si>
    <t>4515 Taylor Circle</t>
  </si>
  <si>
    <t>Duluth, MN, 55811</t>
  </si>
  <si>
    <t>Email: cmitchell@cirrusaircraft.com</t>
  </si>
  <si>
    <t>General Elec (Cincinnati, OH)</t>
  </si>
  <si>
    <t>One Neumann Way</t>
  </si>
  <si>
    <t>Cincinnati, OH, 45215</t>
  </si>
  <si>
    <t>Email: Patrick.Ewald@ge.com</t>
  </si>
  <si>
    <t>ODA Type: PMA</t>
  </si>
  <si>
    <t>Rohr Inc. (Chula Vista, CA)</t>
  </si>
  <si>
    <t>Chula Vista, CA, 91910</t>
  </si>
  <si>
    <t>Email: trieu.ngo3@collins.com</t>
  </si>
  <si>
    <t>PATS/ALOFT (Georgetown, DE)</t>
  </si>
  <si>
    <t>Georgetown, DE, 19947</t>
  </si>
  <si>
    <t>Email: william.ertle@aloftmail.com</t>
  </si>
  <si>
    <t>ODA Type: STC</t>
  </si>
  <si>
    <t>Email: Harry.VanSoestbergen@falconjet.com</t>
  </si>
  <si>
    <t>Email: jamoritz@delta-engineering.com</t>
  </si>
  <si>
    <t>Envoy Aerospace (Aurora, IL)</t>
  </si>
  <si>
    <t>Aurora, IL, 60504</t>
  </si>
  <si>
    <t>Email: Adrian.Honer@EnvoyAerospace.com</t>
  </si>
  <si>
    <t>Standard Aero (Springfield, IL)</t>
  </si>
  <si>
    <t>Springfield, IL, 62707</t>
  </si>
  <si>
    <t>Email: Dan.Trigg@standardaero.com</t>
  </si>
  <si>
    <t>Rockwell (Cedar Rapids, IA)</t>
  </si>
  <si>
    <t>400 Collins Road NE, MS 124-301</t>
  </si>
  <si>
    <t>Cedar Rapids, IA, 52498</t>
  </si>
  <si>
    <t>Email: marisa.stephenson@collins.com</t>
  </si>
  <si>
    <t>3S (Wichita, KS)</t>
  </si>
  <si>
    <t>9111 E. Douglas, Suite 100</t>
  </si>
  <si>
    <t>Wichita, KS, 67207</t>
  </si>
  <si>
    <t>Email: steve.simpson@3S-Engineering.com</t>
  </si>
  <si>
    <t>AeroMech (Everett, WA)</t>
  </si>
  <si>
    <t>Email: Steve.Balint@aeromechinc.com</t>
  </si>
  <si>
    <t>ODA Type: TC</t>
  </si>
  <si>
    <t>ODA Type: TSOA</t>
  </si>
  <si>
    <t>Garmin (Olathe, KS)</t>
  </si>
  <si>
    <t>Olathe, KS, 66062</t>
  </si>
  <si>
    <t>Email: david.armstrong@garmin.com</t>
  </si>
  <si>
    <t>Goodrich (Troy, OH)</t>
  </si>
  <si>
    <t>101 Waco St.</t>
  </si>
  <si>
    <t>Troy, OH, 45373</t>
  </si>
  <si>
    <t>Email: brian.pinchot@collins.com</t>
  </si>
  <si>
    <t>American Airlines (Tulsa, OK)</t>
  </si>
  <si>
    <t>3900 Mingo Road</t>
  </si>
  <si>
    <t>Tulsa, OK, 74116</t>
  </si>
  <si>
    <t>Email: Cheryl.Hurst@aa.com</t>
  </si>
  <si>
    <t>Fdea (Memphis, TN)</t>
  </si>
  <si>
    <t>3131 Democrat Road</t>
  </si>
  <si>
    <t>Memphis, TN, 38118</t>
  </si>
  <si>
    <t>Email: randy.brinsfield@fedex.com</t>
  </si>
  <si>
    <t>Standard Aero,. (Maryville, TN)</t>
  </si>
  <si>
    <t>Maryville, TN, 37801</t>
  </si>
  <si>
    <t>Email: Marc.Bradley@StandardAero.com</t>
  </si>
  <si>
    <t>SWA (Dallas, TX)</t>
  </si>
  <si>
    <t>Dallas, TX, 75235</t>
  </si>
  <si>
    <t>Email: shannon.farrington@wcno.com</t>
  </si>
  <si>
    <t>Heico (Hollywood, FL)</t>
  </si>
  <si>
    <t>Hollywood, FL, 33021</t>
  </si>
  <si>
    <t>Email: mcuberos@heico.com</t>
  </si>
  <si>
    <t>H. C. Solution (Greensboro, NC)</t>
  </si>
  <si>
    <t>623 Radar Road</t>
  </si>
  <si>
    <t>Greensboro, NC, 27410</t>
  </si>
  <si>
    <t>Email: jose.pevida@haeco.aero</t>
  </si>
  <si>
    <t>Aeronautix ODA</t>
  </si>
  <si>
    <t>3450 N. Rock Road, Suite 300</t>
  </si>
  <si>
    <t>Phone: (316) 500-3445</t>
  </si>
  <si>
    <t>Email: Scott.west@aeronautix.com</t>
  </si>
  <si>
    <t>Seq</t>
  </si>
  <si>
    <t>Data</t>
  </si>
  <si>
    <t>Phone: (303) 601-9634</t>
  </si>
  <si>
    <t>Fax: (303) 526-2254</t>
  </si>
  <si>
    <t>ODA Types: MRA, PMA, PC, STC, TSOA, TC</t>
  </si>
  <si>
    <t>Phone: (602) 436-1577</t>
  </si>
  <si>
    <t>ODA Types: MRA, STC</t>
  </si>
  <si>
    <t>Phone: (303) 619-7805</t>
  </si>
  <si>
    <t>Phone: (303) 347-7153</t>
  </si>
  <si>
    <t>ODA Types: MRA, PMA, PC, TSOA, TC</t>
  </si>
  <si>
    <t>400 Main St</t>
  </si>
  <si>
    <t>Phone: (860) 565-8804</t>
  </si>
  <si>
    <t>Fax: (860) 755-3026</t>
  </si>
  <si>
    <t>Phone: (404) 773-1320</t>
  </si>
  <si>
    <t>ODA Types: MRA, PMA, PC, STC, TC</t>
  </si>
  <si>
    <t>Phone: (912) 965-8868</t>
  </si>
  <si>
    <t>Fax: (912) 965-2900</t>
  </si>
  <si>
    <t>Phone: (815) 226-6559</t>
  </si>
  <si>
    <t>Fax: (815) 226-5223</t>
  </si>
  <si>
    <t>ODA Types: MRA, PMA, STC</t>
  </si>
  <si>
    <t>Phone: (210) 293-3728</t>
  </si>
  <si>
    <t>ODA Types: STC, MRA, PC, TC</t>
  </si>
  <si>
    <t>Phone: (425) 717-2833</t>
  </si>
  <si>
    <t>Phone: (310) 539-0508 x 233</t>
  </si>
  <si>
    <t>Fax: (310) 539-5198</t>
  </si>
  <si>
    <t>ODA Types: PMA, PC</t>
  </si>
  <si>
    <t>Phone: (612) 240-5157</t>
  </si>
  <si>
    <t>Phone: (860) 565-3447</t>
  </si>
  <si>
    <t>Fax: (860) 368-4615</t>
  </si>
  <si>
    <t>ODA Types: PC, STC, TC</t>
  </si>
  <si>
    <t>6900 Main St</t>
  </si>
  <si>
    <t>Phone: (484) 785-4432</t>
  </si>
  <si>
    <t>ODA Types: PMA, PC, STC</t>
  </si>
  <si>
    <t>Phone: (302) 325-9337</t>
  </si>
  <si>
    <t>ODA Types: PMA, TSOA</t>
  </si>
  <si>
    <t>1043 North 47th Ave</t>
  </si>
  <si>
    <t>Phone: (602) 850-2715</t>
  </si>
  <si>
    <t>Fax: (602) 850-2869</t>
  </si>
  <si>
    <t>3414 S. 5th St</t>
  </si>
  <si>
    <t>Phone: (602) 232-4125</t>
  </si>
  <si>
    <t>4141 North Palm St</t>
  </si>
  <si>
    <t>Phone: (714) 278-6604</t>
  </si>
  <si>
    <t>Fax: (714) 278-6510</t>
  </si>
  <si>
    <t>Phone: (310) 784-2605</t>
  </si>
  <si>
    <t>Fax: (310) 784-6595</t>
  </si>
  <si>
    <t>28150 Industry Dr</t>
  </si>
  <si>
    <t>Phone: (661) 295-4200</t>
  </si>
  <si>
    <t>Email: chris.doel@itt.com</t>
  </si>
  <si>
    <t>1785 Voyager Ave</t>
  </si>
  <si>
    <t>Phone: (805) 584-4100 x 7229</t>
  </si>
  <si>
    <t>20400 Plummer St</t>
  </si>
  <si>
    <t>Phone: (818) 725-2128</t>
  </si>
  <si>
    <t>Fax: (818) 764-1358</t>
  </si>
  <si>
    <t>Phone: (949) 809-8241</t>
  </si>
  <si>
    <t>ODA Types: PMA, PC, STC, TC, TSOA</t>
  </si>
  <si>
    <t>Phone: (937) 778-4346</t>
  </si>
  <si>
    <t>Fax: (937) 778-4365</t>
  </si>
  <si>
    <t>Phone: (520) 977-9824</t>
  </si>
  <si>
    <t>ODA Types: PMA, STC</t>
  </si>
  <si>
    <t>Phone: (360) 657-7739</t>
  </si>
  <si>
    <t>ODA Types: PMA, STC, TSOA</t>
  </si>
  <si>
    <t>Phone: (425) 347-4735 ext. 1106</t>
  </si>
  <si>
    <t>Phone: (425) 212-5045</t>
  </si>
  <si>
    <t>Phone: (425) 415-9555</t>
  </si>
  <si>
    <t>Fax: (425) 402-0343</t>
  </si>
  <si>
    <t>Phone: (304) 846-2554</t>
  </si>
  <si>
    <t>Fax: (304) 846-2024</t>
  </si>
  <si>
    <t>ACSS (Phoenix, AZ)</t>
  </si>
  <si>
    <t>19810 North 7th Ave</t>
  </si>
  <si>
    <t>Phone: (623) 445-6667</t>
  </si>
  <si>
    <t>Safran Cabin (Huntington Beach, CA)</t>
  </si>
  <si>
    <t>5701 Bolsa Ave</t>
  </si>
  <si>
    <t>Huntington Beach, CA, 92647</t>
  </si>
  <si>
    <t>Phone: (714) 934-0015</t>
  </si>
  <si>
    <t>Fax: (714) 934-0089</t>
  </si>
  <si>
    <t>Phone: (949) 394-6011</t>
  </si>
  <si>
    <t>Phone: (618) 406-2478</t>
  </si>
  <si>
    <t>Phone: (302) 407-6825</t>
  </si>
  <si>
    <t>Phone: (972) 977-4067</t>
  </si>
  <si>
    <t>ODA Types: MRA, PC, STC, TC</t>
  </si>
  <si>
    <t>652 Oliver St</t>
  </si>
  <si>
    <t>Phone: (570) 327-7185</t>
  </si>
  <si>
    <t>Fax: (570) 327-7120</t>
  </si>
  <si>
    <t>Airbus Helicopter (Grand Prairie, TX)</t>
  </si>
  <si>
    <t>Phone: (972) 641-3455</t>
  </si>
  <si>
    <t>Fax: (972) 522-5423</t>
  </si>
  <si>
    <t>Phone: (817) 280-6494</t>
  </si>
  <si>
    <t>Fax: (817) 278-5527</t>
  </si>
  <si>
    <t>Phone: (210) 616-0083</t>
  </si>
  <si>
    <t>Phone: (903) 457-3770</t>
  </si>
  <si>
    <t>Phone: (210) 496-5614</t>
  </si>
  <si>
    <t>Phone: (817) 215-7566</t>
  </si>
  <si>
    <t>Phone: (316) 393-4567</t>
  </si>
  <si>
    <t>Phone: (772) 299-2685</t>
  </si>
  <si>
    <t>Fax: (772) 978-6563</t>
  </si>
  <si>
    <t>Phone: (316) 946-3446</t>
  </si>
  <si>
    <t>Fax: (316) 946-2809</t>
  </si>
  <si>
    <t>Phone: (316) 517-7331</t>
  </si>
  <si>
    <t>Fax: (316) 671-2440</t>
  </si>
  <si>
    <t>Phone: (805) 210-9550</t>
  </si>
  <si>
    <t>9400 East 34th St North</t>
  </si>
  <si>
    <t>Phone: (316) 630-0101</t>
  </si>
  <si>
    <t>Fax: (316) 630-0723</t>
  </si>
  <si>
    <t>Phone: (502) 359-7008</t>
  </si>
  <si>
    <t>Phone: (508) 790-3122</t>
  </si>
  <si>
    <t>ODA Types: PC, TC, MRA</t>
  </si>
  <si>
    <t>P.O. Box 200</t>
  </si>
  <si>
    <t>Phone: (248) 960-2648</t>
  </si>
  <si>
    <t>Fax: (248) 669-9515</t>
  </si>
  <si>
    <t>Phone: (402) 479-1536</t>
  </si>
  <si>
    <t>Fax: (402) 475-5541</t>
  </si>
  <si>
    <t>Phone: (317) 230-6025</t>
  </si>
  <si>
    <t>ODA Types: PC, TC</t>
  </si>
  <si>
    <t>Phone: (218) 727-2737</t>
  </si>
  <si>
    <t>Phone: (513) 284-2452</t>
  </si>
  <si>
    <t>850 Lagoon Dr</t>
  </si>
  <si>
    <t>Phone: (619) 691-3988</t>
  </si>
  <si>
    <t>Fax: (619) 498-7301</t>
  </si>
  <si>
    <t>Hamilton Sundstrand (Windsor Locks, CT)</t>
  </si>
  <si>
    <t>21652 Nanticoke Ave</t>
  </si>
  <si>
    <t>Phone: (302) 253-6389</t>
  </si>
  <si>
    <t>Fax: (302) 855-2394</t>
  </si>
  <si>
    <t>New Castle County Airport</t>
  </si>
  <si>
    <t>191 North Dupont Highway</t>
  </si>
  <si>
    <t>Phone: (302) 322-7208</t>
  </si>
  <si>
    <t>75 Executive Dr, Suite 313</t>
  </si>
  <si>
    <t>Phone: (630) 961-4000</t>
  </si>
  <si>
    <t>Phone: (217) 541-3376</t>
  </si>
  <si>
    <t>Fax: (217) 535-3405</t>
  </si>
  <si>
    <t>Phone: (319) 295-9422</t>
  </si>
  <si>
    <t>Fax: (319) 295-3661</t>
  </si>
  <si>
    <t>Phone: (316) 260-2258</t>
  </si>
  <si>
    <t>1604 Hewitt Ave, Suite 505</t>
  </si>
  <si>
    <t>Phone: (425) 252-3236</t>
  </si>
  <si>
    <t>Fax: (425) 257-9756</t>
  </si>
  <si>
    <t>1200 East 151st St</t>
  </si>
  <si>
    <t>Phone: (316) 670-1801</t>
  </si>
  <si>
    <t>Phone: (937) 440-2296</t>
  </si>
  <si>
    <t>Phone: (682) 278-8310</t>
  </si>
  <si>
    <t>Phone: (901) 224-4590</t>
  </si>
  <si>
    <t>1029 Ross Dr</t>
  </si>
  <si>
    <t>Phone: (865) 981-4671</t>
  </si>
  <si>
    <t>2702 Love Field Dr</t>
  </si>
  <si>
    <t>Phone: (214) 904-4797</t>
  </si>
  <si>
    <t>3000 Taft St</t>
  </si>
  <si>
    <t>Phone: (954) 744-7727</t>
  </si>
  <si>
    <t>Phone: (336) 202-9004</t>
  </si>
  <si>
    <t>Fax: (336) 662-8330</t>
  </si>
  <si>
    <t>660 Barnstable Rd.</t>
  </si>
  <si>
    <t>Barnstable Municipal Airport</t>
  </si>
  <si>
    <t>Dassault-Wilmington (New Castle, DE)</t>
  </si>
  <si>
    <t>Capitol Airport</t>
  </si>
  <si>
    <t>1200 North Airport Dr</t>
  </si>
  <si>
    <t>Addr1:</t>
  </si>
  <si>
    <t>4747 Harrison Ave</t>
  </si>
  <si>
    <t/>
  </si>
  <si>
    <t>ODA Types:</t>
  </si>
  <si>
    <t>Phone:</t>
  </si>
  <si>
    <t>Fax:</t>
  </si>
  <si>
    <t>Email:</t>
  </si>
  <si>
    <t>ODA Type:</t>
  </si>
  <si>
    <t>AO</t>
  </si>
  <si>
    <t>(303) 601-9634</t>
  </si>
  <si>
    <t>(303) 526-2254</t>
  </si>
  <si>
    <t>john@baconaviation.com</t>
  </si>
  <si>
    <t>MRA, PMA, PC, STC, TSOA, TC</t>
  </si>
  <si>
    <t>(602) 436-1577</t>
  </si>
  <si>
    <t>Paul.lapietra@honeywell.com</t>
  </si>
  <si>
    <t>MRA, STC</t>
  </si>
  <si>
    <t>(303) 619-7805</t>
  </si>
  <si>
    <t>krvoorhies@certworks.com</t>
  </si>
  <si>
    <t>MRA</t>
  </si>
  <si>
    <t>(303) 347-7153</t>
  </si>
  <si>
    <t>phil.baker@sncorp.com</t>
  </si>
  <si>
    <t>MRA, PMA, PC, TSOA, TC</t>
  </si>
  <si>
    <t>(860) 565-8804</t>
  </si>
  <si>
    <t>(860) 755-3026</t>
  </si>
  <si>
    <t>robert.benjamin@pw.utc.com</t>
  </si>
  <si>
    <t>(404) 773-1320</t>
  </si>
  <si>
    <t>Mark.Watton@delta.com</t>
  </si>
  <si>
    <t>MRA, PMA, PC, STC, TC</t>
  </si>
  <si>
    <t>(912) 965-8868</t>
  </si>
  <si>
    <t>(912) 965-2900</t>
  </si>
  <si>
    <t>robert.glasscock@gulfstream.com</t>
  </si>
  <si>
    <t>(815) 226-6559</t>
  </si>
  <si>
    <t>(815) 226-5223</t>
  </si>
  <si>
    <t>david.krizka@hs.utc.com</t>
  </si>
  <si>
    <t>MRA, PMA, STC</t>
  </si>
  <si>
    <t>(210) 293-3728</t>
  </si>
  <si>
    <t>Felton.PAYTON@stengg.us</t>
  </si>
  <si>
    <t>STC, MRA, PC, TC</t>
  </si>
  <si>
    <t>(425) 717-2833</t>
  </si>
  <si>
    <t>tom.galantowicz@boeing.com</t>
  </si>
  <si>
    <t>PC</t>
  </si>
  <si>
    <t>(310) 539-0508 x 233</t>
  </si>
  <si>
    <t>(310) 539-5198</t>
  </si>
  <si>
    <t>odar@robinsonheli.com</t>
  </si>
  <si>
    <t>PMA, PC</t>
  </si>
  <si>
    <t>(612) 240-5157</t>
  </si>
  <si>
    <t>ericka.peterson@collins.com</t>
  </si>
  <si>
    <t>(860) 565-3447</t>
  </si>
  <si>
    <t>(860) 368-4615</t>
  </si>
  <si>
    <t>lee.morrissette@prattwhitney.com</t>
  </si>
  <si>
    <t>PC, STC, TC</t>
  </si>
  <si>
    <t>(484) 785-4432</t>
  </si>
  <si>
    <t>dan.j.shapiro@lmco.com</t>
  </si>
  <si>
    <t>PMA, PC, STC</t>
  </si>
  <si>
    <t>(302) 325-9337</t>
  </si>
  <si>
    <t>jamoritz@delta-engineering.com</t>
  </si>
  <si>
    <t>PMA, TSOA</t>
  </si>
  <si>
    <t>(602) 850-2715</t>
  </si>
  <si>
    <t>(602) 850-2869</t>
  </si>
  <si>
    <t>jrileyr@amsafe.com</t>
  </si>
  <si>
    <t>(602) 232-4125</t>
  </si>
  <si>
    <t>mark.posada@utas.utc.com</t>
  </si>
  <si>
    <t>(714) 278-6604</t>
  </si>
  <si>
    <t>(714) 278-6510</t>
  </si>
  <si>
    <t>bkober@araero.com</t>
  </si>
  <si>
    <t>(310) 784-2605</t>
  </si>
  <si>
    <t>(310) 784-6595</t>
  </si>
  <si>
    <t>elizabeth.tchinski@howmet.com</t>
  </si>
  <si>
    <t>PMA</t>
  </si>
  <si>
    <t>(661) 295-4200</t>
  </si>
  <si>
    <t>chris.doel@itt.com</t>
  </si>
  <si>
    <t>(805) 584-4100 x 7229</t>
  </si>
  <si>
    <t>maggie.contreras@meggitt.com</t>
  </si>
  <si>
    <t>(818) 725-2128</t>
  </si>
  <si>
    <t>(818) 764-1358</t>
  </si>
  <si>
    <t>dalayna.franco@ontic.com</t>
  </si>
  <si>
    <t>(949) 809-8241</t>
  </si>
  <si>
    <t>jerry.king@parker.com</t>
  </si>
  <si>
    <t>PMA, PC, STC, TC, TSOA</t>
  </si>
  <si>
    <t>(937) 778-4346</t>
  </si>
  <si>
    <t>(937) 778-4365</t>
  </si>
  <si>
    <t>bhall@hartzellprop.com</t>
  </si>
  <si>
    <t>(520) 977-9824</t>
  </si>
  <si>
    <t>Jim.Davidson@Wencor.com</t>
  </si>
  <si>
    <t>PMA, STC</t>
  </si>
  <si>
    <t>(360) 657-7739</t>
  </si>
  <si>
    <t>brian.raker@collins.com</t>
  </si>
  <si>
    <t>PMA, STC, TSOA</t>
  </si>
  <si>
    <t>(425) 347-4735 ext. 1106</t>
  </si>
  <si>
    <t>e_kakihara@jamco-america.com</t>
  </si>
  <si>
    <t>(425) 212-5045</t>
  </si>
  <si>
    <t>michael.chionis@safrangroup.com</t>
  </si>
  <si>
    <t>(425) 415-9555</t>
  </si>
  <si>
    <t>(425) 402-0343</t>
  </si>
  <si>
    <t>willie.harper@panasonic.aero</t>
  </si>
  <si>
    <t>(304) 846-2554</t>
  </si>
  <si>
    <t>(304) 846-2024</t>
  </si>
  <si>
    <t>Dewayne_Bowles@beaerospace.com</t>
  </si>
  <si>
    <t>STC</t>
  </si>
  <si>
    <t>(623) 445-6667</t>
  </si>
  <si>
    <t>Ronald.Scott@L3Harris.com</t>
  </si>
  <si>
    <t>(714) 934-0015</t>
  </si>
  <si>
    <t>(714) 934-0089</t>
  </si>
  <si>
    <t>Brad.Christensen@safrangroup.com</t>
  </si>
  <si>
    <t>(949) 394-6011</t>
  </si>
  <si>
    <t>jackson.lindsey@us.thalesgroup.com</t>
  </si>
  <si>
    <t>(618) 406-2478</t>
  </si>
  <si>
    <t>jmaszkiewicz@wsa.aero</t>
  </si>
  <si>
    <t>(302) 407-6825</t>
  </si>
  <si>
    <t>ken@aerodcllc.com</t>
  </si>
  <si>
    <t>(972) 977-4067</t>
  </si>
  <si>
    <t>mhopper@fieldaero.com</t>
  </si>
  <si>
    <t>MRA, PC, STC, TC</t>
  </si>
  <si>
    <t>(570) 327-7185</t>
  </si>
  <si>
    <t>(570) 327-7120</t>
  </si>
  <si>
    <t>tboring@lycoming.com</t>
  </si>
  <si>
    <t>(972) 641-3455</t>
  </si>
  <si>
    <t>(972) 522-5423</t>
  </si>
  <si>
    <t>michael.gardiner@airbus.com</t>
  </si>
  <si>
    <t>(817) 280-6494</t>
  </si>
  <si>
    <t>(817) 278-5527</t>
  </si>
  <si>
    <t>Jbouma@bellflight.com</t>
  </si>
  <si>
    <t>(210) 616-0083</t>
  </si>
  <si>
    <t>rwilcox@asminc.net, rwilcox@janacorp.com</t>
  </si>
  <si>
    <t>(903) 457-3770</t>
  </si>
  <si>
    <t>Jessica.L.Rogers@L3Harris.com</t>
  </si>
  <si>
    <t>(210) 496-5614</t>
  </si>
  <si>
    <t>rmiller@mammoth777.com</t>
  </si>
  <si>
    <t>(817) 215-7566</t>
  </si>
  <si>
    <t>Ben.Morrow@genesys-aerosystems.com</t>
  </si>
  <si>
    <t>(316) 393-4567</t>
  </si>
  <si>
    <t>raju.tumarada@united.com</t>
  </si>
  <si>
    <t>TC</t>
  </si>
  <si>
    <t>(772) 299-2685</t>
  </si>
  <si>
    <t>(772) 978-6563</t>
  </si>
  <si>
    <t>mitch.cannon@piper.com</t>
  </si>
  <si>
    <t>(316) 946-3446</t>
  </si>
  <si>
    <t>(316) 946-2809</t>
  </si>
  <si>
    <t>keith.johnston@aero.bombardier.com</t>
  </si>
  <si>
    <t>(316) 517-7331</t>
  </si>
  <si>
    <t>(316) 671-2440</t>
  </si>
  <si>
    <t>jheck@txtav.com</t>
  </si>
  <si>
    <t>(805) 210-9550</t>
  </si>
  <si>
    <t>bfoltz@skurka-aero.com</t>
  </si>
  <si>
    <t>(316) 630-0101</t>
  </si>
  <si>
    <t>(316) 630-0723</t>
  </si>
  <si>
    <t>marks@mcico.com</t>
  </si>
  <si>
    <t>(502) 359-7008</t>
  </si>
  <si>
    <t>markwilkerson@ups.com</t>
  </si>
  <si>
    <t>(508) 790-3122</t>
  </si>
  <si>
    <t>jeff.schafer@capeair.com</t>
  </si>
  <si>
    <t>PC, TC, MRA</t>
  </si>
  <si>
    <t>(248) 960-2648</t>
  </si>
  <si>
    <t>(248) 669-9515</t>
  </si>
  <si>
    <t>clynch@williams-int.com</t>
  </si>
  <si>
    <t>(402) 479-1536</t>
  </si>
  <si>
    <t>(402) 475-5541</t>
  </si>
  <si>
    <t>mike.chick@duncanaviation.com</t>
  </si>
  <si>
    <t>(317) 230-6025</t>
  </si>
  <si>
    <t>Dallas.West@rolls-royce.com</t>
  </si>
  <si>
    <t>PC, TC</t>
  </si>
  <si>
    <t>(218) 727-2737</t>
  </si>
  <si>
    <t>cmitchell@cirrusaircraft.com</t>
  </si>
  <si>
    <t>(513) 284-2452</t>
  </si>
  <si>
    <t>Patrick.Ewald@ge.com</t>
  </si>
  <si>
    <t>(619) 691-3988</t>
  </si>
  <si>
    <t>(619) 498-7301</t>
  </si>
  <si>
    <t>trieu.ngo3@collins.com</t>
  </si>
  <si>
    <t>(302) 253-6389</t>
  </si>
  <si>
    <t>(302) 855-2394</t>
  </si>
  <si>
    <t>william.ertle@aloftmail.com</t>
  </si>
  <si>
    <t>(302) 322-7208</t>
  </si>
  <si>
    <t>Harry.VanSoestbergen@falconjet.com</t>
  </si>
  <si>
    <t>(630) 961-4000</t>
  </si>
  <si>
    <t>Adrian.Honer@EnvoyAerospace.com</t>
  </si>
  <si>
    <t>(217) 541-3376</t>
  </si>
  <si>
    <t>(217) 535-3405</t>
  </si>
  <si>
    <t>Dan.Trigg@standardaero.com</t>
  </si>
  <si>
    <t>(319) 295-9422</t>
  </si>
  <si>
    <t>(319) 295-3661</t>
  </si>
  <si>
    <t>marisa.stephenson@collins.com</t>
  </si>
  <si>
    <t>(316) 260-2258</t>
  </si>
  <si>
    <t>steve.simpson@3S-Engineering.com</t>
  </si>
  <si>
    <t>(425) 252-3236</t>
  </si>
  <si>
    <t>(425) 257-9756</t>
  </si>
  <si>
    <t>Steve.Balint@aeromechinc.com</t>
  </si>
  <si>
    <t>TSOA</t>
  </si>
  <si>
    <t>(316) 670-1801</t>
  </si>
  <si>
    <t>david.armstrong@garmin.com</t>
  </si>
  <si>
    <t>(937) 440-2296</t>
  </si>
  <si>
    <t>brian.pinchot@collins.com</t>
  </si>
  <si>
    <t>(682) 278-8310</t>
  </si>
  <si>
    <t>Cheryl.Hurst@aa.com</t>
  </si>
  <si>
    <t>(901) 224-4590</t>
  </si>
  <si>
    <t>randy.brinsfield@fedex.com</t>
  </si>
  <si>
    <t>(865) 981-4671</t>
  </si>
  <si>
    <t>Marc.Bradley@StandardAero.com</t>
  </si>
  <si>
    <t>(214) 904-4797</t>
  </si>
  <si>
    <t>shannon.farrington@wcno.com</t>
  </si>
  <si>
    <t>(954) 744-7727</t>
  </si>
  <si>
    <t>mcuberos@heico.com</t>
  </si>
  <si>
    <t>(336) 202-9004</t>
  </si>
  <si>
    <t>(336) 662-8330</t>
  </si>
  <si>
    <t>jose.pevida@haeco.aero</t>
  </si>
  <si>
    <t>(316) 500-3445</t>
  </si>
  <si>
    <t>Scott.west@aeronautix.com</t>
  </si>
  <si>
    <t>City:</t>
  </si>
  <si>
    <t>Name:</t>
  </si>
  <si>
    <t>Addr2:</t>
  </si>
  <si>
    <t>P.O .Box 200</t>
  </si>
  <si>
    <t>Web:</t>
  </si>
  <si>
    <t>Location</t>
  </si>
  <si>
    <t xml:space="preserve">BAC </t>
  </si>
  <si>
    <t>Golden, CO</t>
  </si>
  <si>
    <t>Phoenix, AZ</t>
  </si>
  <si>
    <t xml:space="preserve">Cert Works </t>
  </si>
  <si>
    <t>Bennett, CO</t>
  </si>
  <si>
    <t xml:space="preserve">Sierra Nevada </t>
  </si>
  <si>
    <t>Centennial, CO</t>
  </si>
  <si>
    <t xml:space="preserve">Pratt &amp; Whit </t>
  </si>
  <si>
    <t>East Hartford, CT</t>
  </si>
  <si>
    <t xml:space="preserve">Delta </t>
  </si>
  <si>
    <t>NWA-ODA St. Paul, MN</t>
  </si>
  <si>
    <t xml:space="preserve">Gulfstream </t>
  </si>
  <si>
    <t>Savannah, GA</t>
  </si>
  <si>
    <t>Rockford, IL</t>
  </si>
  <si>
    <t xml:space="preserve">VT DRB Aviation </t>
  </si>
  <si>
    <t>San Antonio, TX</t>
  </si>
  <si>
    <t xml:space="preserve">Boeing </t>
  </si>
  <si>
    <t>Seattle, WA</t>
  </si>
  <si>
    <t xml:space="preserve">RHC </t>
  </si>
  <si>
    <t>TORRANCE, CA</t>
  </si>
  <si>
    <t>Windsor Locks, CT</t>
  </si>
  <si>
    <t xml:space="preserve">Sikorsky </t>
  </si>
  <si>
    <t>Stratford, CT</t>
  </si>
  <si>
    <t>New Castle, DE</t>
  </si>
  <si>
    <t xml:space="preserve">Amsafe </t>
  </si>
  <si>
    <t xml:space="preserve">Goodrich Int. </t>
  </si>
  <si>
    <t xml:space="preserve">Adams Rite </t>
  </si>
  <si>
    <t>Fullerton, CA</t>
  </si>
  <si>
    <t xml:space="preserve">ITT </t>
  </si>
  <si>
    <t>Valencia, CA</t>
  </si>
  <si>
    <t xml:space="preserve">Meggitt </t>
  </si>
  <si>
    <t>Simi Valley, CA</t>
  </si>
  <si>
    <t xml:space="preserve">Ontic </t>
  </si>
  <si>
    <t>Chatsworth, CA</t>
  </si>
  <si>
    <t xml:space="preserve">Parker Hannifin </t>
  </si>
  <si>
    <t>Irvine, CA</t>
  </si>
  <si>
    <t xml:space="preserve">Hartzell Propel </t>
  </si>
  <si>
    <t>Piqua, OH</t>
  </si>
  <si>
    <t xml:space="preserve">Wencor </t>
  </si>
  <si>
    <t>Springville, UT</t>
  </si>
  <si>
    <t xml:space="preserve">B/E-FSI </t>
  </si>
  <si>
    <t>Everett, WA</t>
  </si>
  <si>
    <t xml:space="preserve">Jamco America </t>
  </si>
  <si>
    <t xml:space="preserve">NAT </t>
  </si>
  <si>
    <t xml:space="preserve">Panasonic Avio </t>
  </si>
  <si>
    <t>Bothell, WA</t>
  </si>
  <si>
    <t xml:space="preserve">SMR B/E </t>
  </si>
  <si>
    <t>Fenwick, WV</t>
  </si>
  <si>
    <t xml:space="preserve">ACSS </t>
  </si>
  <si>
    <t xml:space="preserve">Safran Cabin </t>
  </si>
  <si>
    <t>Huntington Beach, CA</t>
  </si>
  <si>
    <t xml:space="preserve">Thales </t>
  </si>
  <si>
    <t xml:space="preserve">WSA </t>
  </si>
  <si>
    <t>Grand Junction, CO</t>
  </si>
  <si>
    <t xml:space="preserve">Field Aerospace </t>
  </si>
  <si>
    <t>Oklahoma City, OK</t>
  </si>
  <si>
    <t xml:space="preserve">Lycoming </t>
  </si>
  <si>
    <t>Williamsport, PA</t>
  </si>
  <si>
    <t xml:space="preserve">Airbus Helicopter </t>
  </si>
  <si>
    <t>Grand Prairie, TX</t>
  </si>
  <si>
    <t xml:space="preserve">Bell Helicopter </t>
  </si>
  <si>
    <t>Fort Worth, TX</t>
  </si>
  <si>
    <t xml:space="preserve">JANA </t>
  </si>
  <si>
    <t>ASM-ODA Universal City, TX</t>
  </si>
  <si>
    <t xml:space="preserve">S Tec Corp </t>
  </si>
  <si>
    <t>Mineral Wells, TX</t>
  </si>
  <si>
    <t xml:space="preserve">Piper Aircraft </t>
  </si>
  <si>
    <t>Vero Beach, FL</t>
  </si>
  <si>
    <t xml:space="preserve">Learjet Inc </t>
  </si>
  <si>
    <t>Wichita, KS</t>
  </si>
  <si>
    <t xml:space="preserve">Textron </t>
  </si>
  <si>
    <t xml:space="preserve">Skurka </t>
  </si>
  <si>
    <t>Camarillo, CA</t>
  </si>
  <si>
    <t xml:space="preserve">Mid-Continent </t>
  </si>
  <si>
    <t>Louisville, KY</t>
  </si>
  <si>
    <t xml:space="preserve">Hyannis Air </t>
  </si>
  <si>
    <t>Hyannis, MA</t>
  </si>
  <si>
    <t xml:space="preserve">Williams Intl </t>
  </si>
  <si>
    <t>Walled Lake, MI</t>
  </si>
  <si>
    <t xml:space="preserve">Duncan </t>
  </si>
  <si>
    <t>Lincoln, NE</t>
  </si>
  <si>
    <t xml:space="preserve">Rolls-Royce </t>
  </si>
  <si>
    <t>Indianapolis, IN</t>
  </si>
  <si>
    <t xml:space="preserve">Cirrus </t>
  </si>
  <si>
    <t>Duluth, MN</t>
  </si>
  <si>
    <t xml:space="preserve">General Elec </t>
  </si>
  <si>
    <t>Cincinnati, OH</t>
  </si>
  <si>
    <t xml:space="preserve">Rohr Inc. </t>
  </si>
  <si>
    <t>Chula Vista, CA</t>
  </si>
  <si>
    <t xml:space="preserve">Hamilton Sundstrand </t>
  </si>
  <si>
    <t xml:space="preserve">PATS/ALOFT </t>
  </si>
  <si>
    <t>Georgetown, DE</t>
  </si>
  <si>
    <t xml:space="preserve">Dassault-Wilmington </t>
  </si>
  <si>
    <t xml:space="preserve">Envoy Aerospace </t>
  </si>
  <si>
    <t>Aurora, IL</t>
  </si>
  <si>
    <t xml:space="preserve">Standard Aero </t>
  </si>
  <si>
    <t>Springfield, IL</t>
  </si>
  <si>
    <t xml:space="preserve">Rockwell </t>
  </si>
  <si>
    <t>Cedar Rapids, IA</t>
  </si>
  <si>
    <t xml:space="preserve">3S </t>
  </si>
  <si>
    <t xml:space="preserve">AeroMech </t>
  </si>
  <si>
    <t xml:space="preserve">Garmin </t>
  </si>
  <si>
    <t>Olathe, KS</t>
  </si>
  <si>
    <t xml:space="preserve">Goodrich </t>
  </si>
  <si>
    <t>Troy, OH</t>
  </si>
  <si>
    <t xml:space="preserve">American Airlines </t>
  </si>
  <si>
    <t>Tulsa, OK</t>
  </si>
  <si>
    <t>Memphis, TN</t>
  </si>
  <si>
    <t>Maryville, TN</t>
  </si>
  <si>
    <t xml:space="preserve">SWA </t>
  </si>
  <si>
    <t>Dallas, TX</t>
  </si>
  <si>
    <t xml:space="preserve">Heico </t>
  </si>
  <si>
    <t>Hollywood, FL</t>
  </si>
  <si>
    <t xml:space="preserve">H. C. Solution </t>
  </si>
  <si>
    <t>Greensboro, NC</t>
  </si>
  <si>
    <t>United Parcel Service</t>
  </si>
  <si>
    <t>https://www.l3harris.com/all-capabilities/airplane-military-and-helicopter-avionics</t>
  </si>
  <si>
    <t>https://www.aeromechinc.com/oda</t>
  </si>
  <si>
    <t>https://www.aeronautix.com/faa-oda-services</t>
  </si>
  <si>
    <t>https://aerodcllc.com/faa-stc-certification/</t>
  </si>
  <si>
    <t>http://www.certworks.com/oda.html</t>
  </si>
  <si>
    <t>https://envoyaerospace.com/services.php</t>
  </si>
  <si>
    <t>http://fieldaero.com/services/</t>
  </si>
  <si>
    <t>https://www.haeco.aero/content/services.html</t>
  </si>
  <si>
    <t>https://www.jamco-america.com/Capabilities/Capabilities#cert</t>
  </si>
  <si>
    <t>https://janacorp.com/jana-services-at-a-glance/</t>
  </si>
  <si>
    <t>https://www.mammoth777.com/certificationservices</t>
  </si>
  <si>
    <t>https://www.safran-group.com/locations/united-states/northwest-aerospace-technologies-everett-2077083</t>
  </si>
  <si>
    <t>https://www.aloftaeroarchitects.com/engineering-oda</t>
  </si>
  <si>
    <t>https://www.smrtech.com/about</t>
  </si>
  <si>
    <t>https://standardaero.com/stc-library/</t>
  </si>
  <si>
    <t>https://www.weststaraviation.com/services/engineering/</t>
  </si>
  <si>
    <t>https://www.3s-engineering.com/certification-2/</t>
  </si>
  <si>
    <t>People</t>
  </si>
  <si>
    <t>Revenue</t>
  </si>
  <si>
    <t>5.4M</t>
  </si>
  <si>
    <t>&lt;25</t>
  </si>
  <si>
    <t>Zoominfo</t>
  </si>
  <si>
    <t>FedEx</t>
  </si>
  <si>
    <t>Honeywell</t>
  </si>
  <si>
    <t>IAE / PW</t>
  </si>
  <si>
    <t>Column1</t>
  </si>
  <si>
    <t>3S</t>
  </si>
  <si>
    <t>ACSS</t>
  </si>
  <si>
    <t>Adams Rite</t>
  </si>
  <si>
    <t>AeroMech</t>
  </si>
  <si>
    <t>Airbus Helicopter</t>
  </si>
  <si>
    <t>American Airlines</t>
  </si>
  <si>
    <t>Amsafe</t>
  </si>
  <si>
    <t>B/E-FSI</t>
  </si>
  <si>
    <t>BAC</t>
  </si>
  <si>
    <t>Bell Helicopter</t>
  </si>
  <si>
    <t>Boeing</t>
  </si>
  <si>
    <t>Cert Works</t>
  </si>
  <si>
    <t>Cirrus</t>
  </si>
  <si>
    <t>Dassault-Wilmington</t>
  </si>
  <si>
    <t>Delta</t>
  </si>
  <si>
    <t>Duncan</t>
  </si>
  <si>
    <t>Envoy Aerospace</t>
  </si>
  <si>
    <t>Field Aerospace</t>
  </si>
  <si>
    <t>Garmin</t>
  </si>
  <si>
    <t>General Elec</t>
  </si>
  <si>
    <t>Goodrich</t>
  </si>
  <si>
    <t>Goodrich Int.</t>
  </si>
  <si>
    <t>Gulfstream</t>
  </si>
  <si>
    <t>H. C. Solution</t>
  </si>
  <si>
    <t>Hamilton Sundstrand</t>
  </si>
  <si>
    <t>Hartzell Propel</t>
  </si>
  <si>
    <t>Heico</t>
  </si>
  <si>
    <t>Hyannis Air</t>
  </si>
  <si>
    <t>ITT</t>
  </si>
  <si>
    <t>Jamco America</t>
  </si>
  <si>
    <t>JANA</t>
  </si>
  <si>
    <t>Learjet Inc</t>
  </si>
  <si>
    <t>Lycoming</t>
  </si>
  <si>
    <t>Meggitt</t>
  </si>
  <si>
    <t>Mid-Continent</t>
  </si>
  <si>
    <t>NAT</t>
  </si>
  <si>
    <t>Ontic</t>
  </si>
  <si>
    <t>Panasonic Avio</t>
  </si>
  <si>
    <t>Parker Hannifin</t>
  </si>
  <si>
    <t>PATS/ALOFT</t>
  </si>
  <si>
    <t>Piper Aircraft</t>
  </si>
  <si>
    <t>Pratt &amp; Whit</t>
  </si>
  <si>
    <t>RHC</t>
  </si>
  <si>
    <t>Rockwell</t>
  </si>
  <si>
    <t>Rohr Inc.</t>
  </si>
  <si>
    <t>Rolls-Royce</t>
  </si>
  <si>
    <t>S Tec Corp</t>
  </si>
  <si>
    <t>Safran Cabin</t>
  </si>
  <si>
    <t>Sierra Nevada</t>
  </si>
  <si>
    <t>Sikorsky</t>
  </si>
  <si>
    <t>Skurka</t>
  </si>
  <si>
    <t>SMR B/E</t>
  </si>
  <si>
    <t>Standard Aero</t>
  </si>
  <si>
    <t>SWA</t>
  </si>
  <si>
    <t>Textron</t>
  </si>
  <si>
    <t>Thales</t>
  </si>
  <si>
    <t>VT DRB Aviation</t>
  </si>
  <si>
    <t>Wencor</t>
  </si>
  <si>
    <t>Williams Intl</t>
  </si>
  <si>
    <t>WSA</t>
  </si>
  <si>
    <t>30.3M</t>
  </si>
  <si>
    <t>9.2M</t>
  </si>
  <si>
    <t>&lt;5M</t>
  </si>
  <si>
    <t>14.9M</t>
  </si>
  <si>
    <t>720.7M</t>
  </si>
  <si>
    <t>82.6M</t>
  </si>
  <si>
    <t>446.6M</t>
  </si>
  <si>
    <t>City:.1</t>
  </si>
  <si>
    <t>City:.2</t>
  </si>
  <si>
    <t>City:.3</t>
  </si>
  <si>
    <t>Wichita</t>
  </si>
  <si>
    <t>KS</t>
  </si>
  <si>
    <t>Phoenix</t>
  </si>
  <si>
    <t>AZ</t>
  </si>
  <si>
    <t>Fullerton</t>
  </si>
  <si>
    <t>CA</t>
  </si>
  <si>
    <t>Everett</t>
  </si>
  <si>
    <t>WA</t>
  </si>
  <si>
    <t>98201</t>
  </si>
  <si>
    <t>67226</t>
  </si>
  <si>
    <t>New Castle</t>
  </si>
  <si>
    <t>DE</t>
  </si>
  <si>
    <t>Grand Prairie</t>
  </si>
  <si>
    <t>TX</t>
  </si>
  <si>
    <t>Tulsa</t>
  </si>
  <si>
    <t>OK</t>
  </si>
  <si>
    <t>Golden</t>
  </si>
  <si>
    <t>CO</t>
  </si>
  <si>
    <t>Fort Worth</t>
  </si>
  <si>
    <t>Seattle</t>
  </si>
  <si>
    <t>Watkins</t>
  </si>
  <si>
    <t>Duluth</t>
  </si>
  <si>
    <t>MN</t>
  </si>
  <si>
    <t>Atlanta</t>
  </si>
  <si>
    <t>GA</t>
  </si>
  <si>
    <t>Lincoln</t>
  </si>
  <si>
    <t>NE</t>
  </si>
  <si>
    <t>Aurora</t>
  </si>
  <si>
    <t>IL</t>
  </si>
  <si>
    <t>Memphis</t>
  </si>
  <si>
    <t>TN</t>
  </si>
  <si>
    <t>Oklahoma City</t>
  </si>
  <si>
    <t>Olathe</t>
  </si>
  <si>
    <t>Cincinnati</t>
  </si>
  <si>
    <t>OH</t>
  </si>
  <si>
    <t>Troy</t>
  </si>
  <si>
    <t>Savannah</t>
  </si>
  <si>
    <t>Greensboro</t>
  </si>
  <si>
    <t>NC</t>
  </si>
  <si>
    <t>Rockford</t>
  </si>
  <si>
    <t>Windsor Locks</t>
  </si>
  <si>
    <t>CT</t>
  </si>
  <si>
    <t>Piqua</t>
  </si>
  <si>
    <t>Hollywood</t>
  </si>
  <si>
    <t>FL</t>
  </si>
  <si>
    <t>Torrance</t>
  </si>
  <si>
    <t>90505</t>
  </si>
  <si>
    <t>Hyannis</t>
  </si>
  <si>
    <t>MA</t>
  </si>
  <si>
    <t>East Hartford</t>
  </si>
  <si>
    <t>6118</t>
  </si>
  <si>
    <t>Valencia</t>
  </si>
  <si>
    <t>91355</t>
  </si>
  <si>
    <t>98203</t>
  </si>
  <si>
    <t>Universal City</t>
  </si>
  <si>
    <t>78148</t>
  </si>
  <si>
    <t>Greenville and Waco</t>
  </si>
  <si>
    <t>75402</t>
  </si>
  <si>
    <t>67209</t>
  </si>
  <si>
    <t>Williamsport</t>
  </si>
  <si>
    <t>PA</t>
  </si>
  <si>
    <t>17701</t>
  </si>
  <si>
    <t>76177</t>
  </si>
  <si>
    <t>Simi Valley</t>
  </si>
  <si>
    <t>93063</t>
  </si>
  <si>
    <t>Chatsworth</t>
  </si>
  <si>
    <t>91311</t>
  </si>
  <si>
    <t>Bothell</t>
  </si>
  <si>
    <t>98021</t>
  </si>
  <si>
    <t>Irvine</t>
  </si>
  <si>
    <t>92618</t>
  </si>
  <si>
    <t>Georgetown</t>
  </si>
  <si>
    <t>19947</t>
  </si>
  <si>
    <t>Vero Beach</t>
  </si>
  <si>
    <t>32960</t>
  </si>
  <si>
    <t>TORRANCE</t>
  </si>
  <si>
    <t>Cedar Rapids</t>
  </si>
  <si>
    <t>IA</t>
  </si>
  <si>
    <t>52498</t>
  </si>
  <si>
    <t>Chula Vista</t>
  </si>
  <si>
    <t>91910</t>
  </si>
  <si>
    <t>Indianapolis</t>
  </si>
  <si>
    <t>IN</t>
  </si>
  <si>
    <t>46206</t>
  </si>
  <si>
    <t>Mineral Wells</t>
  </si>
  <si>
    <t>76067</t>
  </si>
  <si>
    <t>Huntington Beach</t>
  </si>
  <si>
    <t>92647</t>
  </si>
  <si>
    <t>Centennial</t>
  </si>
  <si>
    <t>80112</t>
  </si>
  <si>
    <t>Stratford</t>
  </si>
  <si>
    <t>6615</t>
  </si>
  <si>
    <t>Camarillo</t>
  </si>
  <si>
    <t>93012</t>
  </si>
  <si>
    <t>Fenwick</t>
  </si>
  <si>
    <t>WV</t>
  </si>
  <si>
    <t>26202</t>
  </si>
  <si>
    <t>Springfield</t>
  </si>
  <si>
    <t>62707</t>
  </si>
  <si>
    <t>Maryville</t>
  </si>
  <si>
    <t>37801</t>
  </si>
  <si>
    <t>Dallas</t>
  </si>
  <si>
    <t>75235</t>
  </si>
  <si>
    <t>67215</t>
  </si>
  <si>
    <t>Houston</t>
  </si>
  <si>
    <t>77032</t>
  </si>
  <si>
    <t>Louisville</t>
  </si>
  <si>
    <t>KY</t>
  </si>
  <si>
    <t>40232</t>
  </si>
  <si>
    <t>San Antonio</t>
  </si>
  <si>
    <t>78216</t>
  </si>
  <si>
    <t>Provo</t>
  </si>
  <si>
    <t>UT</t>
  </si>
  <si>
    <t>84606</t>
  </si>
  <si>
    <t>Walled Lake</t>
  </si>
  <si>
    <t>MI</t>
  </si>
  <si>
    <t>48390</t>
  </si>
  <si>
    <t>Grand Junction</t>
  </si>
  <si>
    <t>81506</t>
  </si>
  <si>
    <t>Comp</t>
  </si>
  <si>
    <t>For-hire Certification</t>
  </si>
  <si>
    <t>https://www.araero.com/</t>
  </si>
  <si>
    <t>Interior products</t>
  </si>
  <si>
    <t>Helicoper mfgr</t>
  </si>
  <si>
    <t>ODA Main Business</t>
  </si>
  <si>
    <t>Avionics</t>
  </si>
  <si>
    <t>Airline</t>
  </si>
  <si>
    <t>Seatbelts</t>
  </si>
  <si>
    <t>Aircraft parts</t>
  </si>
  <si>
    <t>Air operator</t>
  </si>
  <si>
    <t>Aircraft Mfgr</t>
  </si>
  <si>
    <t>Aircraft Maintenance</t>
  </si>
  <si>
    <t>Repair Station</t>
  </si>
  <si>
    <t>Aircraft Modification</t>
  </si>
  <si>
    <t>Engines</t>
  </si>
  <si>
    <t>Wheels and Brakes</t>
  </si>
  <si>
    <t>Propellers</t>
  </si>
  <si>
    <t>precision aircraft fasteners</t>
  </si>
  <si>
    <t>https://www.heico.com/</t>
  </si>
  <si>
    <t>MRO</t>
  </si>
  <si>
    <t>Engine and component parts</t>
  </si>
  <si>
    <t>https://janacorp.com/oda-services/</t>
  </si>
  <si>
    <t>Freighter Conversions</t>
  </si>
  <si>
    <t>Interiors</t>
  </si>
  <si>
    <t>Legacy Avionics</t>
  </si>
  <si>
    <t>IFE</t>
  </si>
  <si>
    <t>Aircraft Parts</t>
  </si>
  <si>
    <t>Aicraft Mfgr</t>
  </si>
  <si>
    <t>Robinson Helicoter Company</t>
  </si>
  <si>
    <t>Aircraft Structures</t>
  </si>
  <si>
    <t>65M</t>
  </si>
  <si>
    <t>81.4M</t>
  </si>
  <si>
    <t>24.5M</t>
  </si>
  <si>
    <t>De-icing Systems</t>
  </si>
  <si>
    <t>Southwest Airlines</t>
  </si>
  <si>
    <t>https://stengg-aero.us/services/engineering-services/</t>
  </si>
  <si>
    <t>9B</t>
  </si>
  <si>
    <t>Revenue2</t>
  </si>
  <si>
    <t>151</t>
  </si>
  <si>
    <t>31</t>
  </si>
  <si>
    <t>461</t>
  </si>
  <si>
    <t>7</t>
  </si>
  <si>
    <t>2500</t>
  </si>
  <si>
    <t>400</t>
  </si>
  <si>
    <t>2000</t>
  </si>
  <si>
    <t>300</t>
  </si>
  <si>
    <t>128</t>
  </si>
  <si>
    <t>282</t>
  </si>
  <si>
    <t>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</si>
</sst>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2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F23F17D-A9F4-4A2F-BF2D-AF2A1343376F}" autoFormatId="16" applyNumberFormats="0" applyBorderFormats="0" applyFontFormats="0" applyPatternFormats="0" applyAlignmentFormats="0" applyWidthHeightFormats="0">
  <queryTableRefresh nextId="18">
    <queryTableFields count="16">
      <queryTableField id="1" name="Comp" tableColumnId="1"/>
      <queryTableField id="2" name="Name:" tableColumnId="2"/>
      <queryTableField id="3" name="Location" tableColumnId="3"/>
      <queryTableField id="4" name="ODA Types:" tableColumnId="4"/>
      <queryTableField id="5" name="Addr1:" tableColumnId="5"/>
      <queryTableField id="6" name="Addr2:" tableColumnId="6"/>
      <queryTableField id="7" name="City:.1" tableColumnId="7"/>
      <queryTableField id="8" name="City:.2" tableColumnId="8"/>
      <queryTableField id="9" name="City:.3" tableColumnId="9"/>
      <queryTableField id="10" name="Phone:" tableColumnId="10"/>
      <queryTableField id="11" name="Fax:" tableColumnId="11"/>
      <queryTableField id="12" name="Email:" tableColumnId="12"/>
      <queryTableField id="13" name="ODA Main Business" tableColumnId="13"/>
      <queryTableField id="14" name="Web:" tableColumnId="14"/>
      <queryTableField id="15" name="People" tableColumnId="15"/>
      <queryTableField id="16" name="Revenue" tableColumnId="16"/>
    </queryTableFields>
    <queryTableDeletedFields count="1">
      <deletedField name="Revenue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A342BB9-D39E-46BB-944C-030B6DD76A67}" name="Table_Table_Table2" displayName="Table_Table_Table2" ref="A1:P218" tableType="queryTable" totalsRowShown="0">
  <autoFilter ref="A1:P218" xr:uid="{0A342BB9-D39E-46BB-944C-030B6DD76A67}">
    <filterColumn colId="0">
      <customFilters>
        <customFilter operator="notEqual" val=" "/>
      </customFilters>
    </filterColumn>
    <filterColumn colId="3">
      <filters>
        <filter val="STC"/>
      </filters>
    </filterColumn>
  </autoFilter>
  <tableColumns count="16">
    <tableColumn id="1" xr3:uid="{DBF9BC72-8C3D-4E75-BDDB-EEF301C789F4}" uniqueName="1" name="Comp" queryTableFieldId="1"/>
    <tableColumn id="2" xr3:uid="{45C0B63F-87C4-4A92-BEFF-7D16632451A8}" uniqueName="2" name="Name:" queryTableFieldId="2" dataDxfId="14"/>
    <tableColumn id="3" xr3:uid="{1F4FA03B-B642-4091-8E36-C92F7E5D5DB3}" uniqueName="3" name="Location" queryTableFieldId="3" dataDxfId="13"/>
    <tableColumn id="4" xr3:uid="{9EE1C7FE-A31A-4C45-B2BD-7F3351CDE7F4}" uniqueName="4" name="ODA Types:" queryTableFieldId="4" dataDxfId="12"/>
    <tableColumn id="5" xr3:uid="{4B674FC1-B2C7-4B8B-9649-D438D973F61A}" uniqueName="5" name="Addr1:" queryTableFieldId="5" dataDxfId="11"/>
    <tableColumn id="6" xr3:uid="{EF123F0E-18DC-420E-B100-0BBB4EC2E1D0}" uniqueName="6" name="Addr2:" queryTableFieldId="6" dataDxfId="10"/>
    <tableColumn id="7" xr3:uid="{3FBBF938-346F-4E46-BE4A-217043B96393}" uniqueName="7" name="City:.1" queryTableFieldId="7" dataDxfId="9"/>
    <tableColumn id="8" xr3:uid="{15F28B2D-ADE6-461F-91A7-14D0CF5C2F24}" uniqueName="8" name="City:.2" queryTableFieldId="8" dataDxfId="8"/>
    <tableColumn id="9" xr3:uid="{D9D348C1-3240-470C-BB93-068B9E33A981}" uniqueName="9" name="City:.3" queryTableFieldId="9" dataDxfId="7"/>
    <tableColumn id="10" xr3:uid="{B0F44720-FB58-4138-A41B-DF1D28F6BCED}" uniqueName="10" name="Phone:" queryTableFieldId="10" dataDxfId="6"/>
    <tableColumn id="11" xr3:uid="{E5AFCF6E-56DC-4F0A-9218-2C7333B0A479}" uniqueName="11" name="Fax:" queryTableFieldId="11" dataDxfId="5"/>
    <tableColumn id="12" xr3:uid="{458F815C-DED0-4B60-9D2C-5FD435EA8785}" uniqueName="12" name="Email:" queryTableFieldId="12" dataDxfId="4"/>
    <tableColumn id="13" xr3:uid="{6E5A9420-F017-45BE-8052-FDA17CECB316}" uniqueName="13" name="ODA Main Business" queryTableFieldId="13" dataDxfId="3"/>
    <tableColumn id="14" xr3:uid="{A1E38C4A-FCEE-4D77-93CB-C13C28737895}" uniqueName="14" name="Web:" queryTableFieldId="14" dataDxfId="2"/>
    <tableColumn id="15" xr3:uid="{818801C4-8DB8-4055-A16E-5901B7FEEB7B}" uniqueName="15" name="People" queryTableFieldId="15" dataDxfId="1"/>
    <tableColumn id="16" xr3:uid="{A5718E16-06D1-401C-95B0-6FC1E59792E6}" uniqueName="16" name="Revenue" queryTableFieldId="16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17E010-9D68-4AF7-B5BF-5D966E1CABBD}" name="Table_Table2" displayName="Table_Table2" ref="A1:O147" totalsRowShown="0">
  <autoFilter ref="A1:O147" xr:uid="{6717E010-9D68-4AF7-B5BF-5D966E1CABBD}"/>
  <tableColumns count="15">
    <tableColumn id="1" xr3:uid="{E4B1FBA0-9F13-4E2E-98A1-81EC52970B1D}" name="Comp"/>
    <tableColumn id="2" xr3:uid="{D7D11C53-F6A1-4773-9801-34983FDD7338}" name="Name:" dataDxfId="28"/>
    <tableColumn id="3" xr3:uid="{8AEF3A6F-E445-4B1B-A151-219E804D6119}" name="Location" dataDxfId="27"/>
    <tableColumn id="4" xr3:uid="{995694E1-E3D4-4BA5-9099-001806B3D1BA}" name="ODA Types:" dataDxfId="26"/>
    <tableColumn id="5" xr3:uid="{769B3C54-68EE-4A7F-B16D-28F9CBA65113}" name="Addr1:" dataDxfId="25"/>
    <tableColumn id="6" xr3:uid="{64947FE9-39A8-44CC-A3A1-FB1071DF8A3E}" name="Addr2:" dataDxfId="24"/>
    <tableColumn id="14" xr3:uid="{E8237145-9ACE-47D6-B552-829893FB48FA}" name="City:" dataDxfId="23"/>
    <tableColumn id="15" xr3:uid="{A0667BBF-DA01-4CD5-9B1B-0D2B5115171B}" name="Phone:" dataDxfId="22"/>
    <tableColumn id="16" xr3:uid="{DD7284DB-2670-4A90-9053-B8F099ED9546}" name="Fax:" dataDxfId="21"/>
    <tableColumn id="8" xr3:uid="{11E7B001-6572-4D17-AB03-B9D708AA519D}" name="Email:" dataDxfId="20"/>
    <tableColumn id="9" xr3:uid="{D2086983-ED07-4689-AC86-50D7744BFA0C}" name="ODA Main Business" dataDxfId="19"/>
    <tableColumn id="10" xr3:uid="{D8709F79-9687-4623-B059-58053F13A531}" name="Web:" dataDxfId="18"/>
    <tableColumn id="11" xr3:uid="{690AE39F-D0BE-4988-9183-09C22F1AA0D9}" name="People" dataDxfId="17"/>
    <tableColumn id="12" xr3:uid="{BDA3C8F7-D206-439B-8A06-1057B225B6D1}" name="Revenue" dataDxfId="16"/>
    <tableColumn id="13" xr3:uid="{94468AEA-9247-43F9-A15A-9B8A347CAC0C}" name="Revenue2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A2854A-675F-4D37-9411-23534C89887C}" name="Table2" displayName="Table2" ref="A1:M76" totalsRowShown="0">
  <autoFilter ref="A1:M76" xr:uid="{24A2854A-675F-4D37-9411-23534C89887C}"/>
  <tableColumns count="13">
    <tableColumn id="1" xr3:uid="{AF159BE8-4799-495D-800C-0398A7FA9213}" name="Column1"/>
    <tableColumn id="2" xr3:uid="{CCF63BF6-5D5F-439C-9794-812E4D23296E}" name="Name:"/>
    <tableColumn id="3" xr3:uid="{52A682BA-A3E4-484F-AF8E-531B06D19AE3}" name="Location"/>
    <tableColumn id="4" xr3:uid="{FDDE0B83-5F30-42D4-B283-1981AD5E2EE3}" name="ODA Types:"/>
    <tableColumn id="5" xr3:uid="{893CB659-D8B5-4771-A2F4-C0586CBDE15D}" name="Addr1:"/>
    <tableColumn id="6" xr3:uid="{BE261BA9-4848-4BE1-9DC1-1B182CC61901}" name="Addr2:"/>
    <tableColumn id="7" xr3:uid="{DE06D140-5215-409F-985F-83549DB64A84}" name="City:"/>
    <tableColumn id="8" xr3:uid="{B4BD17B6-3B2B-4711-A4C2-4B20202F9591}" name="Phone:"/>
    <tableColumn id="9" xr3:uid="{55121836-A0CE-460F-8A59-5D3F24AA5505}" name="Fax:"/>
    <tableColumn id="10" xr3:uid="{B701C02C-573B-4EA3-A7C6-673D34F7625B}" name="Email:"/>
    <tableColumn id="11" xr3:uid="{72F83017-A6B4-44F5-9235-4A4CB5709C29}" name="Web:"/>
    <tableColumn id="12" xr3:uid="{9E2DCF21-73CF-43C1-B5AF-93C95576E0B2}" name="People"/>
    <tableColumn id="13" xr3:uid="{A4DBB671-3A03-4915-9AF8-E2AE0A9717D4}" name="Reven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janacorp.com/oda-services/" TargetMode="External"/><Relationship Id="rId1" Type="http://schemas.openxmlformats.org/officeDocument/2006/relationships/hyperlink" Target="https://www.3s-engineering.com/certification-2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BF0D-CA4E-486C-A65F-9BBCD17DF52E}">
  <sheetPr filterMode="1"/>
  <dimension ref="A1:O1028"/>
  <sheetViews>
    <sheetView topLeftCell="A757" workbookViewId="0">
      <selection activeCell="F1" sqref="F1:O933"/>
    </sheetView>
  </sheetViews>
  <sheetFormatPr defaultRowHeight="15" x14ac:dyDescent="0.25"/>
  <cols>
    <col min="1" max="1" width="6.5703125" bestFit="1" customWidth="1"/>
    <col min="2" max="2" width="65.7109375" bestFit="1" customWidth="1"/>
    <col min="3" max="3" width="11.140625" bestFit="1" customWidth="1"/>
  </cols>
  <sheetData>
    <row r="1" spans="1:15" x14ac:dyDescent="0.25">
      <c r="A1" t="s">
        <v>269</v>
      </c>
      <c r="B1" t="s">
        <v>270</v>
      </c>
      <c r="F1" t="s">
        <v>629</v>
      </c>
      <c r="G1" t="s">
        <v>633</v>
      </c>
      <c r="H1" t="s">
        <v>425</v>
      </c>
      <c r="I1" t="s">
        <v>422</v>
      </c>
      <c r="J1" t="s">
        <v>630</v>
      </c>
      <c r="K1" t="s">
        <v>628</v>
      </c>
      <c r="L1" t="s">
        <v>426</v>
      </c>
      <c r="M1" t="s">
        <v>427</v>
      </c>
      <c r="N1" t="s">
        <v>428</v>
      </c>
      <c r="O1" t="s">
        <v>632</v>
      </c>
    </row>
    <row r="2" spans="1:15" x14ac:dyDescent="0.25">
      <c r="A2">
        <v>4</v>
      </c>
      <c r="B2" t="s">
        <v>0</v>
      </c>
      <c r="C2" t="s">
        <v>629</v>
      </c>
      <c r="D2" t="s">
        <v>0</v>
      </c>
      <c r="E2" t="str">
        <f>SUBSTITUTE(ADDRESS(1,COLUMN(C2),4),"1","")&amp;ROW()&amp;":"&amp;SUBSTITUTE(ADDRESS(1,COLUMN(D2),4),"1","")&amp;MATCH("Name:*",C3:C2000,0)+ROW()-1</f>
        <v>C2:D8</v>
      </c>
      <c r="F2" t="str">
        <f ca="1">IFERROR(LEFT(IFERROR(INDEX(INDIRECT($E2),MATCH(F$1,INDIRECT(SUBSTITUTE($E2,"D","C")),0),2),""),SEARCH("(",IFERROR(INDEX(INDIRECT($E2),MATCH(F$1,INDIRECT(SUBSTITUTE($E2,"D","C")),0),2),""))-1),D2)</f>
        <v xml:space="preserve">BAC </v>
      </c>
      <c r="G2" t="str">
        <f ca="1">TRIM(SUBSTITUTE(SUBSTITUTE(RIGHT(D2,LEN(D2)-LEN(F2)),"(",""),")",""))</f>
        <v>Golden, CO</v>
      </c>
      <c r="H2" t="str">
        <f t="shared" ref="H2:O2" ca="1" si="0">IFERROR(INDEX(INDIRECT($E2),MATCH(H$1,INDIRECT(SUBSTITUTE($E2,"D","C")),0),2),"")</f>
        <v>AO</v>
      </c>
      <c r="I2" t="str">
        <f t="shared" ca="1" si="0"/>
        <v>1268 Northridge Court</v>
      </c>
      <c r="J2" t="str">
        <f t="shared" ca="1" si="0"/>
        <v/>
      </c>
      <c r="K2" t="str">
        <f t="shared" ca="1" si="0"/>
        <v>Golden, CO, 80401</v>
      </c>
      <c r="L2" t="str">
        <f t="shared" ca="1" si="0"/>
        <v>(303) 601-9634</v>
      </c>
      <c r="M2" t="str">
        <f t="shared" ca="1" si="0"/>
        <v>(303) 526-2254</v>
      </c>
      <c r="N2" t="str">
        <f t="shared" ca="1" si="0"/>
        <v>john@baconaviation.com</v>
      </c>
      <c r="O2" t="str">
        <f t="shared" ca="1" si="0"/>
        <v/>
      </c>
    </row>
    <row r="3" spans="1:15" hidden="1" x14ac:dyDescent="0.25">
      <c r="A3">
        <v>5</v>
      </c>
      <c r="B3" t="s">
        <v>1</v>
      </c>
      <c r="C3" t="s">
        <v>425</v>
      </c>
      <c r="D3" t="s">
        <v>430</v>
      </c>
    </row>
    <row r="4" spans="1:15" hidden="1" x14ac:dyDescent="0.25">
      <c r="A4">
        <v>6</v>
      </c>
      <c r="B4" t="s">
        <v>2</v>
      </c>
      <c r="C4" t="s">
        <v>422</v>
      </c>
      <c r="D4" t="s">
        <v>2</v>
      </c>
    </row>
    <row r="5" spans="1:15" hidden="1" x14ac:dyDescent="0.25">
      <c r="A5">
        <v>7</v>
      </c>
      <c r="B5" t="s">
        <v>3</v>
      </c>
      <c r="C5" t="s">
        <v>628</v>
      </c>
      <c r="D5" t="s">
        <v>3</v>
      </c>
    </row>
    <row r="6" spans="1:15" hidden="1" x14ac:dyDescent="0.25">
      <c r="A6">
        <v>8</v>
      </c>
      <c r="B6" t="s">
        <v>271</v>
      </c>
      <c r="C6" t="s">
        <v>426</v>
      </c>
      <c r="D6" t="s">
        <v>431</v>
      </c>
    </row>
    <row r="7" spans="1:15" hidden="1" x14ac:dyDescent="0.25">
      <c r="A7">
        <v>9</v>
      </c>
      <c r="B7" t="s">
        <v>272</v>
      </c>
      <c r="C7" t="s">
        <v>427</v>
      </c>
      <c r="D7" t="s">
        <v>432</v>
      </c>
    </row>
    <row r="8" spans="1:15" hidden="1" x14ac:dyDescent="0.25">
      <c r="A8">
        <v>11</v>
      </c>
      <c r="B8" t="s">
        <v>4</v>
      </c>
      <c r="C8" t="s">
        <v>428</v>
      </c>
      <c r="D8" t="s">
        <v>433</v>
      </c>
    </row>
    <row r="9" spans="1:15" x14ac:dyDescent="0.25">
      <c r="A9">
        <v>14</v>
      </c>
      <c r="B9" t="s">
        <v>5</v>
      </c>
      <c r="C9" t="s">
        <v>629</v>
      </c>
      <c r="D9" t="s">
        <v>5</v>
      </c>
      <c r="E9" t="str">
        <f>SUBSTITUTE(ADDRESS(1,COLUMN(C9),4),"1","")&amp;ROW()&amp;":"&amp;SUBSTITUTE(ADDRESS(1,COLUMN(D9),4),"1","")&amp;MATCH("Name:*",C10:C2007,0)+ROW()-1</f>
        <v>C9:D14</v>
      </c>
      <c r="F9" t="str">
        <f ca="1">IFERROR(LEFT(IFERROR(INDEX(INDIRECT($E9),MATCH(F$1,INDIRECT(SUBSTITUTE($E9,"D","C")),0),2),""),SEARCH("(",IFERROR(INDEX(INDIRECT($E9),MATCH(F$1,INDIRECT(SUBSTITUTE($E9,"D","C")),0),2),""))-1),D9)</f>
        <v xml:space="preserve">HWI </v>
      </c>
      <c r="G9" t="str">
        <f ca="1">TRIM(SUBSTITUTE(SUBSTITUTE(RIGHT(D9,LEN(D9)-LEN(F9)),"(",""),")",""))</f>
        <v>Phoenix, AZ</v>
      </c>
      <c r="H9" t="str">
        <f t="shared" ref="H9:O9" ca="1" si="1">IFERROR(INDEX(INDIRECT($E9),MATCH(H$1,INDIRECT(SUBSTITUTE($E9,"D","C")),0),2),"")</f>
        <v>MRA, PMA, PC, STC, TSOA, TC</v>
      </c>
      <c r="I9" t="str">
        <f t="shared" ca="1" si="1"/>
        <v>1944 E. Sky Harbor Circle North</v>
      </c>
      <c r="J9" t="str">
        <f t="shared" ca="1" si="1"/>
        <v/>
      </c>
      <c r="K9" t="str">
        <f t="shared" ca="1" si="1"/>
        <v>Phoenix, AZ, 85034</v>
      </c>
      <c r="L9" t="str">
        <f t="shared" ca="1" si="1"/>
        <v>(602) 436-1577</v>
      </c>
      <c r="M9" t="str">
        <f t="shared" ca="1" si="1"/>
        <v/>
      </c>
      <c r="N9" t="str">
        <f t="shared" ca="1" si="1"/>
        <v>Paul.lapietra@honeywell.com</v>
      </c>
      <c r="O9" t="str">
        <f t="shared" ca="1" si="1"/>
        <v/>
      </c>
    </row>
    <row r="10" spans="1:15" hidden="1" x14ac:dyDescent="0.25">
      <c r="A10">
        <v>15</v>
      </c>
      <c r="B10" t="s">
        <v>273</v>
      </c>
      <c r="C10" t="s">
        <v>425</v>
      </c>
      <c r="D10" t="s">
        <v>434</v>
      </c>
    </row>
    <row r="11" spans="1:15" hidden="1" x14ac:dyDescent="0.25">
      <c r="A11">
        <v>16</v>
      </c>
      <c r="B11" t="s">
        <v>6</v>
      </c>
      <c r="C11" t="s">
        <v>422</v>
      </c>
      <c r="D11" t="s">
        <v>6</v>
      </c>
    </row>
    <row r="12" spans="1:15" hidden="1" x14ac:dyDescent="0.25">
      <c r="A12">
        <v>17</v>
      </c>
      <c r="B12" t="s">
        <v>7</v>
      </c>
      <c r="C12" t="s">
        <v>628</v>
      </c>
      <c r="D12" t="s">
        <v>7</v>
      </c>
    </row>
    <row r="13" spans="1:15" hidden="1" x14ac:dyDescent="0.25">
      <c r="A13">
        <v>18</v>
      </c>
      <c r="B13" t="s">
        <v>274</v>
      </c>
      <c r="C13" t="s">
        <v>426</v>
      </c>
      <c r="D13" t="s">
        <v>435</v>
      </c>
    </row>
    <row r="14" spans="1:15" hidden="1" x14ac:dyDescent="0.25">
      <c r="A14">
        <v>19</v>
      </c>
      <c r="B14" t="s">
        <v>8</v>
      </c>
      <c r="C14" t="s">
        <v>428</v>
      </c>
      <c r="D14" t="s">
        <v>436</v>
      </c>
    </row>
    <row r="15" spans="1:15" x14ac:dyDescent="0.25">
      <c r="A15">
        <v>21</v>
      </c>
      <c r="B15" t="s">
        <v>9</v>
      </c>
      <c r="C15" t="s">
        <v>629</v>
      </c>
      <c r="D15" t="s">
        <v>9</v>
      </c>
      <c r="E15" t="str">
        <f>SUBSTITUTE(ADDRESS(1,COLUMN(C15),4),"1","")&amp;ROW()&amp;":"&amp;SUBSTITUTE(ADDRESS(1,COLUMN(D15),4),"1","")&amp;MATCH("Name:*",C16:C2013,0)+ROW()-1</f>
        <v>C15:D20</v>
      </c>
      <c r="F15" t="str">
        <f ca="1">IFERROR(LEFT(IFERROR(INDEX(INDIRECT($E15),MATCH(F$1,INDIRECT(SUBSTITUTE($E15,"D","C")),0),2),""),SEARCH("(",IFERROR(INDEX(INDIRECT($E15),MATCH(F$1,INDIRECT(SUBSTITUTE($E15,"D","C")),0),2),""))-1),D15)</f>
        <v xml:space="preserve">Cert Works </v>
      </c>
      <c r="G15" t="str">
        <f ca="1">TRIM(SUBSTITUTE(SUBSTITUTE(RIGHT(D15,LEN(D15)-LEN(F15)),"(",""),")",""))</f>
        <v>Bennett, CO</v>
      </c>
      <c r="H15" t="str">
        <f t="shared" ref="H15:O15" ca="1" si="2">IFERROR(INDEX(INDIRECT($E15),MATCH(H$1,INDIRECT(SUBSTITUTE($E15,"D","C")),0),2),"")</f>
        <v>MRA, STC</v>
      </c>
      <c r="I15" t="str">
        <f t="shared" ca="1" si="2"/>
        <v>5150 Front Range Parkway</v>
      </c>
      <c r="J15" t="str">
        <f t="shared" ca="1" si="2"/>
        <v/>
      </c>
      <c r="K15" t="str">
        <f t="shared" ca="1" si="2"/>
        <v>Watkins, CO, 80137</v>
      </c>
      <c r="L15" t="str">
        <f t="shared" ca="1" si="2"/>
        <v>(303) 619-7805</v>
      </c>
      <c r="M15" t="str">
        <f t="shared" ca="1" si="2"/>
        <v/>
      </c>
      <c r="N15" t="str">
        <f t="shared" ca="1" si="2"/>
        <v>krvoorhies@certworks.com</v>
      </c>
      <c r="O15" t="str">
        <f t="shared" ca="1" si="2"/>
        <v/>
      </c>
    </row>
    <row r="16" spans="1:15" hidden="1" x14ac:dyDescent="0.25">
      <c r="A16">
        <v>22</v>
      </c>
      <c r="B16" t="s">
        <v>275</v>
      </c>
      <c r="C16" t="s">
        <v>425</v>
      </c>
      <c r="D16" t="s">
        <v>437</v>
      </c>
    </row>
    <row r="17" spans="1:15" hidden="1" x14ac:dyDescent="0.25">
      <c r="A17">
        <v>23</v>
      </c>
      <c r="B17" t="s">
        <v>10</v>
      </c>
      <c r="C17" t="s">
        <v>422</v>
      </c>
      <c r="D17" t="s">
        <v>10</v>
      </c>
    </row>
    <row r="18" spans="1:15" hidden="1" x14ac:dyDescent="0.25">
      <c r="A18">
        <v>24</v>
      </c>
      <c r="B18" t="s">
        <v>11</v>
      </c>
      <c r="C18" t="s">
        <v>628</v>
      </c>
      <c r="D18" t="s">
        <v>11</v>
      </c>
    </row>
    <row r="19" spans="1:15" hidden="1" x14ac:dyDescent="0.25">
      <c r="A19">
        <v>25</v>
      </c>
      <c r="B19" t="s">
        <v>276</v>
      </c>
      <c r="C19" t="s">
        <v>426</v>
      </c>
      <c r="D19" t="s">
        <v>438</v>
      </c>
    </row>
    <row r="20" spans="1:15" hidden="1" x14ac:dyDescent="0.25">
      <c r="A20">
        <v>26</v>
      </c>
      <c r="B20" t="s">
        <v>12</v>
      </c>
      <c r="C20" t="s">
        <v>428</v>
      </c>
      <c r="D20" t="s">
        <v>439</v>
      </c>
    </row>
    <row r="21" spans="1:15" x14ac:dyDescent="0.25">
      <c r="A21">
        <v>27</v>
      </c>
      <c r="B21" t="s">
        <v>13</v>
      </c>
      <c r="C21" t="s">
        <v>629</v>
      </c>
      <c r="D21" t="s">
        <v>13</v>
      </c>
      <c r="E21" t="str">
        <f>SUBSTITUTE(ADDRESS(1,COLUMN(C21),4),"1","")&amp;ROW()&amp;":"&amp;SUBSTITUTE(ADDRESS(1,COLUMN(D21),4),"1","")&amp;MATCH("Name:*",C22:C2019,0)+ROW()-1</f>
        <v>C21:D26</v>
      </c>
      <c r="F21" t="str">
        <f ca="1">IFERROR(LEFT(IFERROR(INDEX(INDIRECT($E21),MATCH(F$1,INDIRECT(SUBSTITUTE($E21,"D","C")),0),2),""),SEARCH("(",IFERROR(INDEX(INDIRECT($E21),MATCH(F$1,INDIRECT(SUBSTITUTE($E21,"D","C")),0),2),""))-1),D21)</f>
        <v xml:space="preserve">Sierra Nevada </v>
      </c>
      <c r="G21" t="str">
        <f ca="1">TRIM(SUBSTITUTE(SUBSTITUTE(RIGHT(D21,LEN(D21)-LEN(F21)),"(",""),")",""))</f>
        <v>Centennial, CO</v>
      </c>
      <c r="H21" t="str">
        <f t="shared" ref="H21:O21" ca="1" si="3">IFERROR(INDEX(INDIRECT($E21),MATCH(H$1,INDIRECT(SUBSTITUTE($E21,"D","C")),0),2),"")</f>
        <v>MRA</v>
      </c>
      <c r="I21" t="str">
        <f t="shared" ca="1" si="3"/>
        <v>11211 E. Arapahoe Road, Ste. 110</v>
      </c>
      <c r="J21" t="str">
        <f t="shared" ca="1" si="3"/>
        <v/>
      </c>
      <c r="K21" t="str">
        <f t="shared" ca="1" si="3"/>
        <v>Centennial, CO, 80112</v>
      </c>
      <c r="L21" t="str">
        <f t="shared" ca="1" si="3"/>
        <v>(303) 347-7153</v>
      </c>
      <c r="M21" t="str">
        <f t="shared" ca="1" si="3"/>
        <v/>
      </c>
      <c r="N21" t="str">
        <f t="shared" ca="1" si="3"/>
        <v>phil.baker@sncorp.com</v>
      </c>
      <c r="O21" t="str">
        <f t="shared" ca="1" si="3"/>
        <v/>
      </c>
    </row>
    <row r="22" spans="1:15" hidden="1" x14ac:dyDescent="0.25">
      <c r="A22">
        <v>28</v>
      </c>
      <c r="B22" t="s">
        <v>14</v>
      </c>
      <c r="C22" t="s">
        <v>425</v>
      </c>
      <c r="D22" t="s">
        <v>440</v>
      </c>
    </row>
    <row r="23" spans="1:15" hidden="1" x14ac:dyDescent="0.25">
      <c r="A23">
        <v>29</v>
      </c>
      <c r="B23" t="s">
        <v>15</v>
      </c>
      <c r="C23" t="s">
        <v>422</v>
      </c>
      <c r="D23" t="s">
        <v>15</v>
      </c>
    </row>
    <row r="24" spans="1:15" hidden="1" x14ac:dyDescent="0.25">
      <c r="A24">
        <v>30</v>
      </c>
      <c r="B24" t="s">
        <v>16</v>
      </c>
      <c r="C24" t="s">
        <v>628</v>
      </c>
      <c r="D24" t="s">
        <v>16</v>
      </c>
    </row>
    <row r="25" spans="1:15" hidden="1" x14ac:dyDescent="0.25">
      <c r="A25">
        <v>31</v>
      </c>
      <c r="B25" t="s">
        <v>277</v>
      </c>
      <c r="C25" t="s">
        <v>426</v>
      </c>
      <c r="D25" t="s">
        <v>441</v>
      </c>
    </row>
    <row r="26" spans="1:15" hidden="1" x14ac:dyDescent="0.25">
      <c r="A26">
        <v>32</v>
      </c>
      <c r="B26" t="s">
        <v>17</v>
      </c>
      <c r="C26" t="s">
        <v>428</v>
      </c>
      <c r="D26" t="s">
        <v>442</v>
      </c>
    </row>
    <row r="27" spans="1:15" x14ac:dyDescent="0.25">
      <c r="A27">
        <v>34</v>
      </c>
      <c r="B27" t="s">
        <v>18</v>
      </c>
      <c r="C27" t="s">
        <v>629</v>
      </c>
      <c r="D27" t="s">
        <v>18</v>
      </c>
      <c r="E27" t="str">
        <f>SUBSTITUTE(ADDRESS(1,COLUMN(C27),4),"1","")&amp;ROW()&amp;":"&amp;SUBSTITUTE(ADDRESS(1,COLUMN(D27),4),"1","")&amp;MATCH("Name:*",C28:C2025,0)+ROW()-1</f>
        <v>C27:D33</v>
      </c>
      <c r="F27" t="str">
        <f ca="1">IFERROR(LEFT(IFERROR(INDEX(INDIRECT($E27),MATCH(F$1,INDIRECT(SUBSTITUTE($E27,"D","C")),0),2),""),SEARCH("(",IFERROR(INDEX(INDIRECT($E27),MATCH(F$1,INDIRECT(SUBSTITUTE($E27,"D","C")),0),2),""))-1),D27)</f>
        <v xml:space="preserve">Pratt &amp; Whit </v>
      </c>
      <c r="G27" t="str">
        <f ca="1">TRIM(SUBSTITUTE(SUBSTITUTE(RIGHT(D27,LEN(D27)-LEN(F27)),"(",""),")",""))</f>
        <v>East Hartford, CT</v>
      </c>
      <c r="H27" t="str">
        <f t="shared" ref="H27:O27" ca="1" si="4">IFERROR(INDEX(INDIRECT($E27),MATCH(H$1,INDIRECT(SUBSTITUTE($E27,"D","C")),0),2),"")</f>
        <v>MRA, PMA, PC, TSOA, TC</v>
      </c>
      <c r="I27" t="str">
        <f t="shared" ca="1" si="4"/>
        <v>400 Main St</v>
      </c>
      <c r="J27" t="str">
        <f t="shared" ca="1" si="4"/>
        <v/>
      </c>
      <c r="K27" t="str">
        <f t="shared" ca="1" si="4"/>
        <v>East Hartford, CT, 06118</v>
      </c>
      <c r="L27" t="str">
        <f t="shared" ca="1" si="4"/>
        <v>(860) 565-8804</v>
      </c>
      <c r="M27" t="str">
        <f t="shared" ca="1" si="4"/>
        <v>(860) 755-3026</v>
      </c>
      <c r="N27" t="str">
        <f t="shared" ca="1" si="4"/>
        <v>robert.benjamin@pw.utc.com</v>
      </c>
      <c r="O27" t="str">
        <f t="shared" ca="1" si="4"/>
        <v/>
      </c>
    </row>
    <row r="28" spans="1:15" hidden="1" x14ac:dyDescent="0.25">
      <c r="A28">
        <v>35</v>
      </c>
      <c r="B28" t="s">
        <v>278</v>
      </c>
      <c r="C28" t="s">
        <v>425</v>
      </c>
      <c r="D28" t="s">
        <v>443</v>
      </c>
    </row>
    <row r="29" spans="1:15" hidden="1" x14ac:dyDescent="0.25">
      <c r="A29">
        <v>36</v>
      </c>
      <c r="B29" t="s">
        <v>279</v>
      </c>
      <c r="C29" t="s">
        <v>422</v>
      </c>
      <c r="D29" t="s">
        <v>279</v>
      </c>
    </row>
    <row r="30" spans="1:15" hidden="1" x14ac:dyDescent="0.25">
      <c r="A30">
        <v>37</v>
      </c>
      <c r="B30" t="s">
        <v>19</v>
      </c>
      <c r="C30" t="s">
        <v>628</v>
      </c>
      <c r="D30" t="s">
        <v>19</v>
      </c>
    </row>
    <row r="31" spans="1:15" hidden="1" x14ac:dyDescent="0.25">
      <c r="A31">
        <v>38</v>
      </c>
      <c r="B31" t="s">
        <v>280</v>
      </c>
      <c r="C31" t="s">
        <v>426</v>
      </c>
      <c r="D31" t="s">
        <v>444</v>
      </c>
    </row>
    <row r="32" spans="1:15" hidden="1" x14ac:dyDescent="0.25">
      <c r="A32">
        <v>39</v>
      </c>
      <c r="B32" t="s">
        <v>281</v>
      </c>
      <c r="C32" t="s">
        <v>427</v>
      </c>
      <c r="D32" t="s">
        <v>445</v>
      </c>
    </row>
    <row r="33" spans="1:15" hidden="1" x14ac:dyDescent="0.25">
      <c r="A33">
        <v>40</v>
      </c>
      <c r="B33" t="s">
        <v>20</v>
      </c>
      <c r="C33" t="s">
        <v>428</v>
      </c>
      <c r="D33" t="s">
        <v>446</v>
      </c>
    </row>
    <row r="34" spans="1:15" x14ac:dyDescent="0.25">
      <c r="A34">
        <v>42</v>
      </c>
      <c r="B34" t="s">
        <v>21</v>
      </c>
      <c r="C34" t="s">
        <v>629</v>
      </c>
      <c r="D34" t="s">
        <v>21</v>
      </c>
      <c r="E34" t="str">
        <f>SUBSTITUTE(ADDRESS(1,COLUMN(C34),4),"1","")&amp;ROW()&amp;":"&amp;SUBSTITUTE(ADDRESS(1,COLUMN(D34),4),"1","")&amp;MATCH("Name:*",C35:C2032,0)+ROW()-1</f>
        <v>C34:D39</v>
      </c>
      <c r="F34" t="str">
        <f ca="1">IFERROR(LEFT(IFERROR(INDEX(INDIRECT($E34),MATCH(F$1,INDIRECT(SUBSTITUTE($E34,"D","C")),0),2),""),SEARCH("(",IFERROR(INDEX(INDIRECT($E34),MATCH(F$1,INDIRECT(SUBSTITUTE($E34,"D","C")),0),2),""))-1),D34)</f>
        <v xml:space="preserve">Delta </v>
      </c>
      <c r="G34" t="str">
        <f ca="1">TRIM(SUBSTITUTE(SUBSTITUTE(RIGHT(D34,LEN(D34)-LEN(F34)),"(",""),")",""))</f>
        <v>NWA-ODA St. Paul, MN</v>
      </c>
      <c r="H34" t="str">
        <f t="shared" ref="H34:O34" ca="1" si="5">IFERROR(INDEX(INDIRECT($E34),MATCH(H$1,INDIRECT(SUBSTITUTE($E34,"D","C")),0),2),"")</f>
        <v>MRA</v>
      </c>
      <c r="I34" t="str">
        <f t="shared" ca="1" si="5"/>
        <v>1775 M H Jackson Service Road</v>
      </c>
      <c r="J34" t="str">
        <f t="shared" ca="1" si="5"/>
        <v/>
      </c>
      <c r="K34" t="str">
        <f t="shared" ca="1" si="5"/>
        <v>Atlanta, GA, 30320</v>
      </c>
      <c r="L34" t="str">
        <f t="shared" ca="1" si="5"/>
        <v>(404) 773-1320</v>
      </c>
      <c r="M34" t="str">
        <f t="shared" ca="1" si="5"/>
        <v/>
      </c>
      <c r="N34" t="str">
        <f t="shared" ca="1" si="5"/>
        <v>Mark.Watton@delta.com</v>
      </c>
      <c r="O34" t="str">
        <f t="shared" ca="1" si="5"/>
        <v/>
      </c>
    </row>
    <row r="35" spans="1:15" hidden="1" x14ac:dyDescent="0.25">
      <c r="A35">
        <v>43</v>
      </c>
      <c r="B35" t="s">
        <v>14</v>
      </c>
      <c r="C35" t="s">
        <v>425</v>
      </c>
      <c r="D35" t="s">
        <v>440</v>
      </c>
    </row>
    <row r="36" spans="1:15" hidden="1" x14ac:dyDescent="0.25">
      <c r="A36">
        <v>44</v>
      </c>
      <c r="B36" t="s">
        <v>22</v>
      </c>
      <c r="C36" t="s">
        <v>422</v>
      </c>
      <c r="D36" t="s">
        <v>22</v>
      </c>
    </row>
    <row r="37" spans="1:15" hidden="1" x14ac:dyDescent="0.25">
      <c r="A37">
        <v>45</v>
      </c>
      <c r="B37" t="s">
        <v>23</v>
      </c>
      <c r="C37" t="s">
        <v>628</v>
      </c>
      <c r="D37" t="s">
        <v>23</v>
      </c>
    </row>
    <row r="38" spans="1:15" hidden="1" x14ac:dyDescent="0.25">
      <c r="A38">
        <v>46</v>
      </c>
      <c r="B38" t="s">
        <v>282</v>
      </c>
      <c r="C38" t="s">
        <v>426</v>
      </c>
      <c r="D38" t="s">
        <v>447</v>
      </c>
    </row>
    <row r="39" spans="1:15" hidden="1" x14ac:dyDescent="0.25">
      <c r="A39">
        <v>47</v>
      </c>
      <c r="B39" t="s">
        <v>24</v>
      </c>
      <c r="C39" t="s">
        <v>428</v>
      </c>
      <c r="D39" t="s">
        <v>448</v>
      </c>
    </row>
    <row r="40" spans="1:15" x14ac:dyDescent="0.25">
      <c r="A40">
        <v>48</v>
      </c>
      <c r="B40" t="s">
        <v>25</v>
      </c>
      <c r="C40" t="s">
        <v>629</v>
      </c>
      <c r="D40" t="s">
        <v>25</v>
      </c>
      <c r="E40" t="str">
        <f>SUBSTITUTE(ADDRESS(1,COLUMN(C40),4),"1","")&amp;ROW()&amp;":"&amp;SUBSTITUTE(ADDRESS(1,COLUMN(D40),4),"1","")&amp;MATCH("Name:*",C41:C2038,0)+ROW()-1</f>
        <v>C40:D46</v>
      </c>
      <c r="F40" t="str">
        <f ca="1">IFERROR(LEFT(IFERROR(INDEX(INDIRECT($E40),MATCH(F$1,INDIRECT(SUBSTITUTE($E40,"D","C")),0),2),""),SEARCH("(",IFERROR(INDEX(INDIRECT($E40),MATCH(F$1,INDIRECT(SUBSTITUTE($E40,"D","C")),0),2),""))-1),D40)</f>
        <v xml:space="preserve">Gulfstream </v>
      </c>
      <c r="G40" t="str">
        <f ca="1">TRIM(SUBSTITUTE(SUBSTITUTE(RIGHT(D40,LEN(D40)-LEN(F40)),"(",""),")",""))</f>
        <v>Savannah, GA</v>
      </c>
      <c r="H40" t="str">
        <f t="shared" ref="H40:O40" ca="1" si="6">IFERROR(INDEX(INDIRECT($E40),MATCH(H$1,INDIRECT(SUBSTITUTE($E40,"D","C")),0),2),"")</f>
        <v>MRA, PMA, PC, STC, TC</v>
      </c>
      <c r="I40" t="str">
        <f t="shared" ca="1" si="6"/>
        <v>P.O. Box 2206</v>
      </c>
      <c r="J40" t="str">
        <f t="shared" ca="1" si="6"/>
        <v/>
      </c>
      <c r="K40" t="str">
        <f t="shared" ca="1" si="6"/>
        <v>Savannah, GA, 31402</v>
      </c>
      <c r="L40" t="str">
        <f t="shared" ca="1" si="6"/>
        <v>(912) 965-8868</v>
      </c>
      <c r="M40" t="str">
        <f t="shared" ca="1" si="6"/>
        <v>(912) 965-2900</v>
      </c>
      <c r="N40" t="str">
        <f t="shared" ca="1" si="6"/>
        <v>robert.glasscock@gulfstream.com</v>
      </c>
      <c r="O40" t="str">
        <f t="shared" ca="1" si="6"/>
        <v/>
      </c>
    </row>
    <row r="41" spans="1:15" hidden="1" x14ac:dyDescent="0.25">
      <c r="A41">
        <v>49</v>
      </c>
      <c r="B41" t="s">
        <v>283</v>
      </c>
      <c r="C41" t="s">
        <v>425</v>
      </c>
      <c r="D41" t="s">
        <v>449</v>
      </c>
    </row>
    <row r="42" spans="1:15" hidden="1" x14ac:dyDescent="0.25">
      <c r="A42">
        <v>50</v>
      </c>
      <c r="B42" t="s">
        <v>26</v>
      </c>
      <c r="C42" t="s">
        <v>422</v>
      </c>
      <c r="D42" t="s">
        <v>26</v>
      </c>
    </row>
    <row r="43" spans="1:15" hidden="1" x14ac:dyDescent="0.25">
      <c r="A43">
        <v>51</v>
      </c>
      <c r="B43" t="s">
        <v>27</v>
      </c>
      <c r="C43" t="s">
        <v>628</v>
      </c>
      <c r="D43" t="s">
        <v>27</v>
      </c>
    </row>
    <row r="44" spans="1:15" hidden="1" x14ac:dyDescent="0.25">
      <c r="A44">
        <v>52</v>
      </c>
      <c r="B44" t="s">
        <v>284</v>
      </c>
      <c r="C44" t="s">
        <v>426</v>
      </c>
      <c r="D44" t="s">
        <v>450</v>
      </c>
    </row>
    <row r="45" spans="1:15" hidden="1" x14ac:dyDescent="0.25">
      <c r="A45">
        <v>53</v>
      </c>
      <c r="B45" t="s">
        <v>285</v>
      </c>
      <c r="C45" t="s">
        <v>427</v>
      </c>
      <c r="D45" t="s">
        <v>451</v>
      </c>
    </row>
    <row r="46" spans="1:15" hidden="1" x14ac:dyDescent="0.25">
      <c r="A46">
        <v>54</v>
      </c>
      <c r="B46" t="s">
        <v>28</v>
      </c>
      <c r="C46" t="s">
        <v>428</v>
      </c>
      <c r="D46" t="s">
        <v>452</v>
      </c>
    </row>
    <row r="47" spans="1:15" x14ac:dyDescent="0.25">
      <c r="A47">
        <v>56</v>
      </c>
      <c r="B47" t="s">
        <v>29</v>
      </c>
      <c r="C47" t="s">
        <v>629</v>
      </c>
      <c r="D47" t="s">
        <v>29</v>
      </c>
      <c r="E47" t="str">
        <f>SUBSTITUTE(ADDRESS(1,COLUMN(C47),4),"1","")&amp;ROW()&amp;":"&amp;SUBSTITUTE(ADDRESS(1,COLUMN(D47),4),"1","")&amp;MATCH("Name:*",C48:C2045,0)+ROW()-1</f>
        <v>C47:D53</v>
      </c>
      <c r="F47" t="str">
        <f ca="1">IFERROR(LEFT(IFERROR(INDEX(INDIRECT($E47),MATCH(F$1,INDIRECT(SUBSTITUTE($E47,"D","C")),0),2),""),SEARCH("(",IFERROR(INDEX(INDIRECT($E47),MATCH(F$1,INDIRECT(SUBSTITUTE($E47,"D","C")),0),2),""))-1),D47)</f>
        <v xml:space="preserve">Ham Sundstrand </v>
      </c>
      <c r="G47" t="str">
        <f ca="1">TRIM(SUBSTITUTE(SUBSTITUTE(RIGHT(D47,LEN(D47)-LEN(F47)),"(",""),")",""))</f>
        <v>Rockford, IL</v>
      </c>
      <c r="H47" t="str">
        <f t="shared" ref="H47:O47" ca="1" si="7">IFERROR(INDEX(INDIRECT($E47),MATCH(H$1,INDIRECT(SUBSTITUTE($E47,"D","C")),0),2),"")</f>
        <v>MRA</v>
      </c>
      <c r="I47" t="str">
        <f t="shared" ca="1" si="7"/>
        <v>4747 Harrison Ave</v>
      </c>
      <c r="J47" t="str">
        <f t="shared" ca="1" si="7"/>
        <v/>
      </c>
      <c r="K47" t="str">
        <f t="shared" ca="1" si="7"/>
        <v>Rockford, IL, 61125</v>
      </c>
      <c r="L47" t="str">
        <f t="shared" ca="1" si="7"/>
        <v>(815) 226-6559</v>
      </c>
      <c r="M47" t="str">
        <f t="shared" ca="1" si="7"/>
        <v>(815) 226-5223</v>
      </c>
      <c r="N47" t="str">
        <f t="shared" ca="1" si="7"/>
        <v>david.krizka@hs.utc.com</v>
      </c>
      <c r="O47" t="str">
        <f t="shared" ca="1" si="7"/>
        <v/>
      </c>
    </row>
    <row r="48" spans="1:15" hidden="1" x14ac:dyDescent="0.25">
      <c r="A48">
        <v>57</v>
      </c>
      <c r="B48" t="s">
        <v>14</v>
      </c>
      <c r="C48" t="s">
        <v>425</v>
      </c>
      <c r="D48" t="s">
        <v>440</v>
      </c>
    </row>
    <row r="49" spans="1:15" hidden="1" x14ac:dyDescent="0.25">
      <c r="A49">
        <v>58</v>
      </c>
      <c r="B49" t="s">
        <v>423</v>
      </c>
      <c r="C49" t="s">
        <v>422</v>
      </c>
      <c r="D49" t="s">
        <v>423</v>
      </c>
    </row>
    <row r="50" spans="1:15" hidden="1" x14ac:dyDescent="0.25">
      <c r="A50">
        <v>60</v>
      </c>
      <c r="B50" t="s">
        <v>30</v>
      </c>
      <c r="C50" t="s">
        <v>628</v>
      </c>
      <c r="D50" t="s">
        <v>30</v>
      </c>
    </row>
    <row r="51" spans="1:15" hidden="1" x14ac:dyDescent="0.25">
      <c r="A51">
        <v>61</v>
      </c>
      <c r="B51" t="s">
        <v>286</v>
      </c>
      <c r="C51" t="s">
        <v>426</v>
      </c>
      <c r="D51" t="s">
        <v>453</v>
      </c>
    </row>
    <row r="52" spans="1:15" hidden="1" x14ac:dyDescent="0.25">
      <c r="A52">
        <v>62</v>
      </c>
      <c r="B52" t="s">
        <v>287</v>
      </c>
      <c r="C52" t="s">
        <v>427</v>
      </c>
      <c r="D52" t="s">
        <v>454</v>
      </c>
    </row>
    <row r="53" spans="1:15" hidden="1" x14ac:dyDescent="0.25">
      <c r="A53">
        <v>63</v>
      </c>
      <c r="B53" t="s">
        <v>31</v>
      </c>
      <c r="C53" t="s">
        <v>428</v>
      </c>
      <c r="D53" t="s">
        <v>455</v>
      </c>
    </row>
    <row r="54" spans="1:15" x14ac:dyDescent="0.25">
      <c r="A54">
        <v>64</v>
      </c>
      <c r="B54" t="s">
        <v>32</v>
      </c>
      <c r="C54" t="s">
        <v>629</v>
      </c>
      <c r="D54" t="s">
        <v>32</v>
      </c>
      <c r="E54" t="str">
        <f>SUBSTITUTE(ADDRESS(1,COLUMN(C54),4),"1","")&amp;ROW()&amp;":"&amp;SUBSTITUTE(ADDRESS(1,COLUMN(D54),4),"1","")&amp;MATCH("Name:*",C55:C2052,0)+ROW()-1</f>
        <v>C54:D59</v>
      </c>
      <c r="F54" t="str">
        <f ca="1">IFERROR(LEFT(IFERROR(INDEX(INDIRECT($E54),MATCH(F$1,INDIRECT(SUBSTITUTE($E54,"D","C")),0),2),""),SEARCH("(",IFERROR(INDEX(INDIRECT($E54),MATCH(F$1,INDIRECT(SUBSTITUTE($E54,"D","C")),0),2),""))-1),D54)</f>
        <v xml:space="preserve">VT DRB Aviation </v>
      </c>
      <c r="G54" t="str">
        <f ca="1">TRIM(SUBSTITUTE(SUBSTITUTE(RIGHT(D54,LEN(D54)-LEN(F54)),"(",""),")",""))</f>
        <v>San Antonio, TX</v>
      </c>
      <c r="H54" t="str">
        <f t="shared" ref="H54:O54" ca="1" si="8">IFERROR(INDEX(INDIRECT($E54),MATCH(H$1,INDIRECT(SUBSTITUTE($E54,"D","C")),0),2),"")</f>
        <v>MRA, PMA, STC</v>
      </c>
      <c r="I54" t="str">
        <f t="shared" ca="1" si="8"/>
        <v>9800 John Saunders Road</v>
      </c>
      <c r="J54" t="str">
        <f t="shared" ca="1" si="8"/>
        <v/>
      </c>
      <c r="K54" t="str">
        <f t="shared" ca="1" si="8"/>
        <v>San Antonio, TX, 78216</v>
      </c>
      <c r="L54" t="str">
        <f t="shared" ca="1" si="8"/>
        <v>(210) 293-3728</v>
      </c>
      <c r="M54" t="str">
        <f t="shared" ca="1" si="8"/>
        <v/>
      </c>
      <c r="N54" t="str">
        <f t="shared" ca="1" si="8"/>
        <v>Felton.PAYTON@stengg.us</v>
      </c>
      <c r="O54" t="str">
        <f t="shared" ca="1" si="8"/>
        <v/>
      </c>
    </row>
    <row r="55" spans="1:15" hidden="1" x14ac:dyDescent="0.25">
      <c r="A55">
        <v>65</v>
      </c>
      <c r="B55" t="s">
        <v>288</v>
      </c>
      <c r="C55" t="s">
        <v>425</v>
      </c>
      <c r="D55" t="s">
        <v>456</v>
      </c>
    </row>
    <row r="56" spans="1:15" hidden="1" x14ac:dyDescent="0.25">
      <c r="A56">
        <v>66</v>
      </c>
      <c r="B56" t="s">
        <v>33</v>
      </c>
      <c r="C56" t="s">
        <v>422</v>
      </c>
      <c r="D56" t="s">
        <v>33</v>
      </c>
    </row>
    <row r="57" spans="1:15" hidden="1" x14ac:dyDescent="0.25">
      <c r="A57">
        <v>67</v>
      </c>
      <c r="B57" t="s">
        <v>34</v>
      </c>
      <c r="C57" t="s">
        <v>628</v>
      </c>
      <c r="D57" t="s">
        <v>34</v>
      </c>
    </row>
    <row r="58" spans="1:15" hidden="1" x14ac:dyDescent="0.25">
      <c r="A58">
        <v>68</v>
      </c>
      <c r="B58" t="s">
        <v>289</v>
      </c>
      <c r="C58" t="s">
        <v>426</v>
      </c>
      <c r="D58" t="s">
        <v>457</v>
      </c>
    </row>
    <row r="59" spans="1:15" hidden="1" x14ac:dyDescent="0.25">
      <c r="A59">
        <v>69</v>
      </c>
      <c r="B59" t="s">
        <v>35</v>
      </c>
      <c r="C59" t="s">
        <v>428</v>
      </c>
      <c r="D59" t="s">
        <v>458</v>
      </c>
    </row>
    <row r="60" spans="1:15" x14ac:dyDescent="0.25">
      <c r="A60">
        <v>71</v>
      </c>
      <c r="B60" t="s">
        <v>36</v>
      </c>
      <c r="C60" t="s">
        <v>629</v>
      </c>
      <c r="D60" t="s">
        <v>36</v>
      </c>
      <c r="E60" t="str">
        <f>SUBSTITUTE(ADDRESS(1,COLUMN(C60),4),"1","")&amp;ROW()&amp;":"&amp;SUBSTITUTE(ADDRESS(1,COLUMN(D60),4),"1","")&amp;MATCH("Name:*",C61:C2058,0)+ROW()-1</f>
        <v>C60:D65</v>
      </c>
      <c r="F60" t="str">
        <f ca="1">IFERROR(LEFT(IFERROR(INDEX(INDIRECT($E60),MATCH(F$1,INDIRECT(SUBSTITUTE($E60,"D","C")),0),2),""),SEARCH("(",IFERROR(INDEX(INDIRECT($E60),MATCH(F$1,INDIRECT(SUBSTITUTE($E60,"D","C")),0),2),""))-1),D60)</f>
        <v xml:space="preserve">Boeing </v>
      </c>
      <c r="G60" t="str">
        <f ca="1">TRIM(SUBSTITUTE(SUBSTITUTE(RIGHT(D60,LEN(D60)-LEN(F60)),"(",""),")",""))</f>
        <v>Seattle, WA</v>
      </c>
      <c r="H60" t="str">
        <f t="shared" ref="H60:O60" ca="1" si="9">IFERROR(INDEX(INDIRECT($E60),MATCH(H$1,INDIRECT(SUBSTITUTE($E60,"D","C")),0),2),"")</f>
        <v>STC, MRA, PC, TC</v>
      </c>
      <c r="I60" t="str">
        <f t="shared" ca="1" si="9"/>
        <v>P.O. Box 3707</v>
      </c>
      <c r="J60" t="str">
        <f t="shared" ca="1" si="9"/>
        <v/>
      </c>
      <c r="K60" t="str">
        <f t="shared" ca="1" si="9"/>
        <v>Seattle, WA, 98124</v>
      </c>
      <c r="L60" t="str">
        <f t="shared" ca="1" si="9"/>
        <v>(425) 717-2833</v>
      </c>
      <c r="M60" t="str">
        <f t="shared" ca="1" si="9"/>
        <v/>
      </c>
      <c r="N60" t="str">
        <f t="shared" ca="1" si="9"/>
        <v>tom.galantowicz@boeing.com</v>
      </c>
      <c r="O60" t="str">
        <f t="shared" ca="1" si="9"/>
        <v/>
      </c>
    </row>
    <row r="61" spans="1:15" hidden="1" x14ac:dyDescent="0.25">
      <c r="A61">
        <v>72</v>
      </c>
      <c r="B61" t="s">
        <v>290</v>
      </c>
      <c r="C61" t="s">
        <v>425</v>
      </c>
      <c r="D61" t="s">
        <v>459</v>
      </c>
    </row>
    <row r="62" spans="1:15" hidden="1" x14ac:dyDescent="0.25">
      <c r="A62">
        <v>73</v>
      </c>
      <c r="B62" t="s">
        <v>37</v>
      </c>
      <c r="C62" t="s">
        <v>422</v>
      </c>
      <c r="D62" t="s">
        <v>37</v>
      </c>
    </row>
    <row r="63" spans="1:15" hidden="1" x14ac:dyDescent="0.25">
      <c r="A63">
        <v>74</v>
      </c>
      <c r="B63" t="s">
        <v>38</v>
      </c>
      <c r="C63" t="s">
        <v>628</v>
      </c>
      <c r="D63" t="s">
        <v>38</v>
      </c>
    </row>
    <row r="64" spans="1:15" hidden="1" x14ac:dyDescent="0.25">
      <c r="A64">
        <v>76</v>
      </c>
      <c r="B64" t="s">
        <v>291</v>
      </c>
      <c r="C64" t="s">
        <v>426</v>
      </c>
      <c r="D64" t="s">
        <v>460</v>
      </c>
    </row>
    <row r="65" spans="1:15" hidden="1" x14ac:dyDescent="0.25">
      <c r="A65">
        <v>77</v>
      </c>
      <c r="B65" t="s">
        <v>39</v>
      </c>
      <c r="C65" t="s">
        <v>428</v>
      </c>
      <c r="D65" t="s">
        <v>461</v>
      </c>
    </row>
    <row r="66" spans="1:15" x14ac:dyDescent="0.25">
      <c r="A66">
        <v>80</v>
      </c>
      <c r="B66" t="s">
        <v>5</v>
      </c>
      <c r="C66" t="s">
        <v>629</v>
      </c>
      <c r="D66" t="s">
        <v>5</v>
      </c>
      <c r="E66" t="str">
        <f>SUBSTITUTE(ADDRESS(1,COLUMN(C66),4),"1","")&amp;ROW()&amp;":"&amp;SUBSTITUTE(ADDRESS(1,COLUMN(D66),4),"1","")&amp;MATCH("Name:*",C67:C2064,0)+ROW()-1</f>
        <v>C66:D71</v>
      </c>
      <c r="F66" t="str">
        <f ca="1">IFERROR(LEFT(IFERROR(INDEX(INDIRECT($E66),MATCH(F$1,INDIRECT(SUBSTITUTE($E66,"D","C")),0),2),""),SEARCH("(",IFERROR(INDEX(INDIRECT($E66),MATCH(F$1,INDIRECT(SUBSTITUTE($E66,"D","C")),0),2),""))-1),D66)</f>
        <v xml:space="preserve">HWI </v>
      </c>
      <c r="G66" t="str">
        <f ca="1">TRIM(SUBSTITUTE(SUBSTITUTE(RIGHT(D66,LEN(D66)-LEN(F66)),"(",""),")",""))</f>
        <v>Phoenix, AZ</v>
      </c>
      <c r="H66" t="str">
        <f t="shared" ref="H66:O66" ca="1" si="10">IFERROR(INDEX(INDIRECT($E66),MATCH(H$1,INDIRECT(SUBSTITUTE($E66,"D","C")),0),2),"")</f>
        <v>MRA, PMA, PC, STC, TSOA, TC</v>
      </c>
      <c r="I66" t="str">
        <f t="shared" ca="1" si="10"/>
        <v>1944 E. Sky Harbor Circle North</v>
      </c>
      <c r="J66" t="str">
        <f t="shared" ca="1" si="10"/>
        <v/>
      </c>
      <c r="K66" t="str">
        <f t="shared" ca="1" si="10"/>
        <v>Phoenix, AZ, 85034</v>
      </c>
      <c r="L66" t="str">
        <f t="shared" ca="1" si="10"/>
        <v>(602) 436-1577</v>
      </c>
      <c r="M66" t="str">
        <f t="shared" ca="1" si="10"/>
        <v/>
      </c>
      <c r="N66" t="str">
        <f t="shared" ca="1" si="10"/>
        <v>Paul.lapietra@honeywell.com</v>
      </c>
      <c r="O66" t="str">
        <f t="shared" ca="1" si="10"/>
        <v/>
      </c>
    </row>
    <row r="67" spans="1:15" hidden="1" x14ac:dyDescent="0.25">
      <c r="A67">
        <v>81</v>
      </c>
      <c r="B67" t="s">
        <v>273</v>
      </c>
      <c r="C67" t="s">
        <v>425</v>
      </c>
      <c r="D67" t="s">
        <v>434</v>
      </c>
    </row>
    <row r="68" spans="1:15" hidden="1" x14ac:dyDescent="0.25">
      <c r="A68">
        <v>82</v>
      </c>
      <c r="B68" t="s">
        <v>6</v>
      </c>
      <c r="C68" t="s">
        <v>422</v>
      </c>
      <c r="D68" t="s">
        <v>6</v>
      </c>
    </row>
    <row r="69" spans="1:15" hidden="1" x14ac:dyDescent="0.25">
      <c r="A69">
        <v>83</v>
      </c>
      <c r="B69" t="s">
        <v>7</v>
      </c>
      <c r="C69" t="s">
        <v>628</v>
      </c>
      <c r="D69" t="s">
        <v>7</v>
      </c>
    </row>
    <row r="70" spans="1:15" hidden="1" x14ac:dyDescent="0.25">
      <c r="A70">
        <v>84</v>
      </c>
      <c r="B70" t="s">
        <v>274</v>
      </c>
      <c r="C70" t="s">
        <v>426</v>
      </c>
      <c r="D70" t="s">
        <v>435</v>
      </c>
    </row>
    <row r="71" spans="1:15" hidden="1" x14ac:dyDescent="0.25">
      <c r="A71">
        <v>85</v>
      </c>
      <c r="B71" t="s">
        <v>8</v>
      </c>
      <c r="C71" t="s">
        <v>428</v>
      </c>
      <c r="D71" t="s">
        <v>436</v>
      </c>
    </row>
    <row r="72" spans="1:15" x14ac:dyDescent="0.25">
      <c r="A72">
        <v>87</v>
      </c>
      <c r="B72" t="s">
        <v>40</v>
      </c>
      <c r="C72" t="s">
        <v>629</v>
      </c>
      <c r="D72" t="s">
        <v>40</v>
      </c>
      <c r="E72" t="str">
        <f>SUBSTITUTE(ADDRESS(1,COLUMN(C72),4),"1","")&amp;ROW()&amp;":"&amp;SUBSTITUTE(ADDRESS(1,COLUMN(D72),4),"1","")&amp;MATCH("Name:*",C73:C2070,0)+ROW()-1</f>
        <v>C72:D78</v>
      </c>
      <c r="F72" t="str">
        <f ca="1">IFERROR(LEFT(IFERROR(INDEX(INDIRECT($E72),MATCH(F$1,INDIRECT(SUBSTITUTE($E72,"D","C")),0),2),""),SEARCH("(",IFERROR(INDEX(INDIRECT($E72),MATCH(F$1,INDIRECT(SUBSTITUTE($E72,"D","C")),0),2),""))-1),D72)</f>
        <v xml:space="preserve">RHC </v>
      </c>
      <c r="G72" t="str">
        <f ca="1">TRIM(SUBSTITUTE(SUBSTITUTE(RIGHT(D72,LEN(D72)-LEN(F72)),"(",""),")",""))</f>
        <v>TORRANCE, CA</v>
      </c>
      <c r="H72" t="str">
        <f t="shared" ref="H72:O72" ca="1" si="11">IFERROR(INDEX(INDIRECT($E72),MATCH(H$1,INDIRECT(SUBSTITUTE($E72,"D","C")),0),2),"")</f>
        <v>PC</v>
      </c>
      <c r="I72" t="str">
        <f t="shared" ca="1" si="11"/>
        <v>2901 AIRPORT ROAD</v>
      </c>
      <c r="J72" t="str">
        <f t="shared" ca="1" si="11"/>
        <v/>
      </c>
      <c r="K72" t="str">
        <f t="shared" ca="1" si="11"/>
        <v>TORRANCE, CA, 90505</v>
      </c>
      <c r="L72" t="str">
        <f t="shared" ca="1" si="11"/>
        <v>(310) 539-0508 x 233</v>
      </c>
      <c r="M72" t="str">
        <f t="shared" ca="1" si="11"/>
        <v>(310) 539-5198</v>
      </c>
      <c r="N72" t="str">
        <f t="shared" ca="1" si="11"/>
        <v>odar@robinsonheli.com</v>
      </c>
      <c r="O72" t="str">
        <f t="shared" ca="1" si="11"/>
        <v/>
      </c>
    </row>
    <row r="73" spans="1:15" hidden="1" x14ac:dyDescent="0.25">
      <c r="A73">
        <v>88</v>
      </c>
      <c r="B73" t="s">
        <v>41</v>
      </c>
      <c r="C73" t="s">
        <v>425</v>
      </c>
      <c r="D73" t="s">
        <v>462</v>
      </c>
    </row>
    <row r="74" spans="1:15" hidden="1" x14ac:dyDescent="0.25">
      <c r="A74">
        <v>89</v>
      </c>
      <c r="B74" t="s">
        <v>42</v>
      </c>
      <c r="C74" t="s">
        <v>422</v>
      </c>
      <c r="D74" t="s">
        <v>42</v>
      </c>
    </row>
    <row r="75" spans="1:15" hidden="1" x14ac:dyDescent="0.25">
      <c r="A75">
        <v>90</v>
      </c>
      <c r="B75" t="s">
        <v>43</v>
      </c>
      <c r="C75" t="s">
        <v>628</v>
      </c>
      <c r="D75" t="s">
        <v>43</v>
      </c>
    </row>
    <row r="76" spans="1:15" hidden="1" x14ac:dyDescent="0.25">
      <c r="A76">
        <v>91</v>
      </c>
      <c r="B76" t="s">
        <v>292</v>
      </c>
      <c r="C76" t="s">
        <v>426</v>
      </c>
      <c r="D76" t="s">
        <v>463</v>
      </c>
    </row>
    <row r="77" spans="1:15" hidden="1" x14ac:dyDescent="0.25">
      <c r="A77">
        <v>92</v>
      </c>
      <c r="B77" t="s">
        <v>293</v>
      </c>
      <c r="C77" t="s">
        <v>427</v>
      </c>
      <c r="D77" t="s">
        <v>464</v>
      </c>
    </row>
    <row r="78" spans="1:15" hidden="1" x14ac:dyDescent="0.25">
      <c r="A78">
        <v>93</v>
      </c>
      <c r="B78" t="s">
        <v>44</v>
      </c>
      <c r="C78" t="s">
        <v>428</v>
      </c>
      <c r="D78" t="s">
        <v>465</v>
      </c>
    </row>
    <row r="79" spans="1:15" x14ac:dyDescent="0.25">
      <c r="A79">
        <v>95</v>
      </c>
      <c r="B79" t="s">
        <v>45</v>
      </c>
      <c r="C79" t="s">
        <v>629</v>
      </c>
      <c r="D79" t="s">
        <v>45</v>
      </c>
      <c r="E79" t="str">
        <f>SUBSTITUTE(ADDRESS(1,COLUMN(C79),4),"1","")&amp;ROW()&amp;":"&amp;SUBSTITUTE(ADDRESS(1,COLUMN(D79),4),"1","")&amp;MATCH("Name:*",C80:C2077,0)+ROW()-1</f>
        <v>C79:D84</v>
      </c>
      <c r="F79" t="str">
        <f ca="1">IFERROR(LEFT(IFERROR(INDEX(INDIRECT($E79),MATCH(F$1,INDIRECT(SUBSTITUTE($E79,"D","C")),0),2),""),SEARCH("(",IFERROR(INDEX(INDIRECT($E79),MATCH(F$1,INDIRECT(SUBSTITUTE($E79,"D","C")),0),2),""))-1),D79)</f>
        <v xml:space="preserve">HamSundstrand </v>
      </c>
      <c r="G79" t="str">
        <f ca="1">TRIM(SUBSTITUTE(SUBSTITUTE(RIGHT(D79,LEN(D79)-LEN(F79)),"(",""),")",""))</f>
        <v>Windsor Locks, CT</v>
      </c>
      <c r="H79" t="str">
        <f t="shared" ref="H79:O79" ca="1" si="12">IFERROR(INDEX(INDIRECT($E79),MATCH(H$1,INDIRECT(SUBSTITUTE($E79,"D","C")),0),2),"")</f>
        <v>PMA, PC</v>
      </c>
      <c r="I79" t="str">
        <f t="shared" ca="1" si="12"/>
        <v>One Hamilton Road</v>
      </c>
      <c r="J79" t="str">
        <f t="shared" ca="1" si="12"/>
        <v/>
      </c>
      <c r="K79" t="str">
        <f t="shared" ca="1" si="12"/>
        <v>Windsor Locks, CT, 06096</v>
      </c>
      <c r="L79" t="str">
        <f t="shared" ca="1" si="12"/>
        <v>(612) 240-5157</v>
      </c>
      <c r="M79" t="str">
        <f t="shared" ca="1" si="12"/>
        <v/>
      </c>
      <c r="N79" t="str">
        <f t="shared" ca="1" si="12"/>
        <v>ericka.peterson@collins.com</v>
      </c>
      <c r="O79" t="str">
        <f t="shared" ca="1" si="12"/>
        <v/>
      </c>
    </row>
    <row r="80" spans="1:15" hidden="1" x14ac:dyDescent="0.25">
      <c r="A80">
        <v>96</v>
      </c>
      <c r="B80" t="s">
        <v>294</v>
      </c>
      <c r="C80" t="s">
        <v>425</v>
      </c>
      <c r="D80" t="s">
        <v>466</v>
      </c>
    </row>
    <row r="81" spans="1:15" hidden="1" x14ac:dyDescent="0.25">
      <c r="A81">
        <v>97</v>
      </c>
      <c r="B81" t="s">
        <v>46</v>
      </c>
      <c r="C81" t="s">
        <v>422</v>
      </c>
      <c r="D81" t="s">
        <v>46</v>
      </c>
    </row>
    <row r="82" spans="1:15" hidden="1" x14ac:dyDescent="0.25">
      <c r="A82">
        <v>98</v>
      </c>
      <c r="B82" t="s">
        <v>47</v>
      </c>
      <c r="C82" t="s">
        <v>628</v>
      </c>
      <c r="D82" t="s">
        <v>47</v>
      </c>
    </row>
    <row r="83" spans="1:15" hidden="1" x14ac:dyDescent="0.25">
      <c r="A83">
        <v>99</v>
      </c>
      <c r="B83" t="s">
        <v>295</v>
      </c>
      <c r="C83" t="s">
        <v>426</v>
      </c>
      <c r="D83" t="s">
        <v>467</v>
      </c>
    </row>
    <row r="84" spans="1:15" hidden="1" x14ac:dyDescent="0.25">
      <c r="A84">
        <v>100</v>
      </c>
      <c r="B84" t="s">
        <v>48</v>
      </c>
      <c r="C84" t="s">
        <v>428</v>
      </c>
      <c r="D84" t="s">
        <v>468</v>
      </c>
    </row>
    <row r="85" spans="1:15" x14ac:dyDescent="0.25">
      <c r="A85">
        <v>101</v>
      </c>
      <c r="B85" t="s">
        <v>49</v>
      </c>
      <c r="C85" t="s">
        <v>629</v>
      </c>
      <c r="D85" t="s">
        <v>49</v>
      </c>
      <c r="E85" t="str">
        <f>SUBSTITUTE(ADDRESS(1,COLUMN(C85),4),"1","")&amp;ROW()&amp;":"&amp;SUBSTITUTE(ADDRESS(1,COLUMN(D85),4),"1","")&amp;MATCH("Name:*",C86:C2083,0)+ROW()-1</f>
        <v>C85:D91</v>
      </c>
      <c r="F85" t="str">
        <f ca="1">IFERROR(LEFT(IFERROR(INDEX(INDIRECT($E85),MATCH(F$1,INDIRECT(SUBSTITUTE($E85,"D","C")),0),2),""),SEARCH("(",IFERROR(INDEX(INDIRECT($E85),MATCH(F$1,INDIRECT(SUBSTITUTE($E85,"D","C")),0),2),""))-1),D85)</f>
        <v xml:space="preserve">Iae E Hartford </v>
      </c>
      <c r="G85" t="str">
        <f ca="1">TRIM(SUBSTITUTE(SUBSTITUTE(RIGHT(D85,LEN(D85)-LEN(F85)),"(",""),")",""))</f>
        <v>East Hartford, CT</v>
      </c>
      <c r="H85" t="str">
        <f t="shared" ref="H85:O85" ca="1" si="13">IFERROR(INDEX(INDIRECT($E85),MATCH(H$1,INDIRECT(SUBSTITUTE($E85,"D","C")),0),2),"")</f>
        <v>PC</v>
      </c>
      <c r="I85" t="str">
        <f t="shared" ca="1" si="13"/>
        <v>400 Main St</v>
      </c>
      <c r="J85" t="str">
        <f t="shared" ca="1" si="13"/>
        <v/>
      </c>
      <c r="K85" t="str">
        <f t="shared" ca="1" si="13"/>
        <v>East Hartford, CT, 06118</v>
      </c>
      <c r="L85" t="str">
        <f t="shared" ca="1" si="13"/>
        <v>(860) 565-3447</v>
      </c>
      <c r="M85" t="str">
        <f t="shared" ca="1" si="13"/>
        <v>(860) 368-4615</v>
      </c>
      <c r="N85" t="str">
        <f t="shared" ca="1" si="13"/>
        <v>lee.morrissette@prattwhitney.com</v>
      </c>
      <c r="O85" t="str">
        <f t="shared" ca="1" si="13"/>
        <v/>
      </c>
    </row>
    <row r="86" spans="1:15" hidden="1" x14ac:dyDescent="0.25">
      <c r="A86">
        <v>102</v>
      </c>
      <c r="B86" t="s">
        <v>41</v>
      </c>
      <c r="C86" t="s">
        <v>425</v>
      </c>
      <c r="D86" t="s">
        <v>462</v>
      </c>
    </row>
    <row r="87" spans="1:15" hidden="1" x14ac:dyDescent="0.25">
      <c r="A87">
        <v>103</v>
      </c>
      <c r="B87" t="s">
        <v>279</v>
      </c>
      <c r="C87" t="s">
        <v>422</v>
      </c>
      <c r="D87" t="s">
        <v>279</v>
      </c>
    </row>
    <row r="88" spans="1:15" hidden="1" x14ac:dyDescent="0.25">
      <c r="A88">
        <v>104</v>
      </c>
      <c r="B88" t="s">
        <v>19</v>
      </c>
      <c r="C88" t="s">
        <v>628</v>
      </c>
      <c r="D88" t="s">
        <v>19</v>
      </c>
    </row>
    <row r="89" spans="1:15" hidden="1" x14ac:dyDescent="0.25">
      <c r="A89">
        <v>105</v>
      </c>
      <c r="B89" t="s">
        <v>296</v>
      </c>
      <c r="C89" t="s">
        <v>426</v>
      </c>
      <c r="D89" t="s">
        <v>469</v>
      </c>
    </row>
    <row r="90" spans="1:15" hidden="1" x14ac:dyDescent="0.25">
      <c r="A90">
        <v>106</v>
      </c>
      <c r="B90" t="s">
        <v>297</v>
      </c>
      <c r="C90" t="s">
        <v>427</v>
      </c>
      <c r="D90" t="s">
        <v>470</v>
      </c>
    </row>
    <row r="91" spans="1:15" hidden="1" x14ac:dyDescent="0.25">
      <c r="A91">
        <v>107</v>
      </c>
      <c r="B91" t="s">
        <v>50</v>
      </c>
      <c r="C91" t="s">
        <v>428</v>
      </c>
      <c r="D91" t="s">
        <v>471</v>
      </c>
    </row>
    <row r="92" spans="1:15" x14ac:dyDescent="0.25">
      <c r="A92">
        <v>108</v>
      </c>
      <c r="B92" t="s">
        <v>18</v>
      </c>
      <c r="C92" t="s">
        <v>629</v>
      </c>
      <c r="D92" t="s">
        <v>18</v>
      </c>
      <c r="E92" t="str">
        <f>SUBSTITUTE(ADDRESS(1,COLUMN(C92),4),"1","")&amp;ROW()&amp;":"&amp;SUBSTITUTE(ADDRESS(1,COLUMN(D92),4),"1","")&amp;MATCH("Name:*",C93:C2090,0)+ROW()-1</f>
        <v>C92:D98</v>
      </c>
      <c r="F92" t="str">
        <f ca="1">IFERROR(LEFT(IFERROR(INDEX(INDIRECT($E92),MATCH(F$1,INDIRECT(SUBSTITUTE($E92,"D","C")),0),2),""),SEARCH("(",IFERROR(INDEX(INDIRECT($E92),MATCH(F$1,INDIRECT(SUBSTITUTE($E92,"D","C")),0),2),""))-1),D92)</f>
        <v xml:space="preserve">Pratt &amp; Whit </v>
      </c>
      <c r="G92" t="str">
        <f ca="1">TRIM(SUBSTITUTE(SUBSTITUTE(RIGHT(D92,LEN(D92)-LEN(F92)),"(",""),")",""))</f>
        <v>East Hartford, CT</v>
      </c>
      <c r="H92" t="str">
        <f t="shared" ref="H92:O92" ca="1" si="14">IFERROR(INDEX(INDIRECT($E92),MATCH(H$1,INDIRECT(SUBSTITUTE($E92,"D","C")),0),2),"")</f>
        <v>MRA, PMA, PC, TSOA, TC</v>
      </c>
      <c r="I92" t="str">
        <f t="shared" ca="1" si="14"/>
        <v>400 Main St</v>
      </c>
      <c r="J92" t="str">
        <f t="shared" ca="1" si="14"/>
        <v/>
      </c>
      <c r="K92" t="str">
        <f t="shared" ca="1" si="14"/>
        <v>East Hartford, CT, 06118</v>
      </c>
      <c r="L92" t="str">
        <f t="shared" ca="1" si="14"/>
        <v>(860) 565-8804</v>
      </c>
      <c r="M92" t="str">
        <f t="shared" ca="1" si="14"/>
        <v>(860) 755-3026</v>
      </c>
      <c r="N92" t="str">
        <f t="shared" ca="1" si="14"/>
        <v>robert.benjamin@pw.utc.com</v>
      </c>
      <c r="O92" t="str">
        <f t="shared" ca="1" si="14"/>
        <v/>
      </c>
    </row>
    <row r="93" spans="1:15" hidden="1" x14ac:dyDescent="0.25">
      <c r="A93">
        <v>109</v>
      </c>
      <c r="B93" t="s">
        <v>278</v>
      </c>
      <c r="C93" t="s">
        <v>425</v>
      </c>
      <c r="D93" t="s">
        <v>443</v>
      </c>
    </row>
    <row r="94" spans="1:15" hidden="1" x14ac:dyDescent="0.25">
      <c r="A94">
        <v>110</v>
      </c>
      <c r="B94" t="s">
        <v>279</v>
      </c>
      <c r="C94" t="s">
        <v>422</v>
      </c>
      <c r="D94" t="s">
        <v>279</v>
      </c>
    </row>
    <row r="95" spans="1:15" hidden="1" x14ac:dyDescent="0.25">
      <c r="A95">
        <v>111</v>
      </c>
      <c r="B95" t="s">
        <v>19</v>
      </c>
      <c r="C95" t="s">
        <v>628</v>
      </c>
      <c r="D95" t="s">
        <v>19</v>
      </c>
    </row>
    <row r="96" spans="1:15" hidden="1" x14ac:dyDescent="0.25">
      <c r="A96">
        <v>112</v>
      </c>
      <c r="B96" t="s">
        <v>280</v>
      </c>
      <c r="C96" t="s">
        <v>426</v>
      </c>
      <c r="D96" t="s">
        <v>444</v>
      </c>
    </row>
    <row r="97" spans="1:15" hidden="1" x14ac:dyDescent="0.25">
      <c r="A97">
        <v>113</v>
      </c>
      <c r="B97" t="s">
        <v>281</v>
      </c>
      <c r="C97" t="s">
        <v>427</v>
      </c>
      <c r="D97" t="s">
        <v>445</v>
      </c>
    </row>
    <row r="98" spans="1:15" hidden="1" x14ac:dyDescent="0.25">
      <c r="A98">
        <v>114</v>
      </c>
      <c r="B98" t="s">
        <v>20</v>
      </c>
      <c r="C98" t="s">
        <v>428</v>
      </c>
      <c r="D98" t="s">
        <v>446</v>
      </c>
    </row>
    <row r="99" spans="1:15" x14ac:dyDescent="0.25">
      <c r="A99">
        <v>115</v>
      </c>
      <c r="B99" t="s">
        <v>51</v>
      </c>
      <c r="C99" t="s">
        <v>629</v>
      </c>
      <c r="D99" t="s">
        <v>51</v>
      </c>
      <c r="E99" t="str">
        <f>SUBSTITUTE(ADDRESS(1,COLUMN(C99),4),"1","")&amp;ROW()&amp;":"&amp;SUBSTITUTE(ADDRESS(1,COLUMN(D99),4),"1","")&amp;MATCH("Name:*",C100:C2097,0)+ROW()-1</f>
        <v>C99:D104</v>
      </c>
      <c r="F99" t="str">
        <f ca="1">IFERROR(LEFT(IFERROR(INDEX(INDIRECT($E99),MATCH(F$1,INDIRECT(SUBSTITUTE($E99,"D","C")),0),2),""),SEARCH("(",IFERROR(INDEX(INDIRECT($E99),MATCH(F$1,INDIRECT(SUBSTITUTE($E99,"D","C")),0),2),""))-1),D99)</f>
        <v xml:space="preserve">Sikorsky </v>
      </c>
      <c r="G99" t="str">
        <f ca="1">TRIM(SUBSTITUTE(SUBSTITUTE(RIGHT(D99,LEN(D99)-LEN(F99)),"(",""),")",""))</f>
        <v>Stratford, CT</v>
      </c>
      <c r="H99" t="str">
        <f t="shared" ref="H99:O99" ca="1" si="15">IFERROR(INDEX(INDIRECT($E99),MATCH(H$1,INDIRECT(SUBSTITUTE($E99,"D","C")),0),2),"")</f>
        <v>PC, STC, TC</v>
      </c>
      <c r="I99" t="str">
        <f t="shared" ca="1" si="15"/>
        <v>6900 Main St</v>
      </c>
      <c r="J99" t="str">
        <f t="shared" ca="1" si="15"/>
        <v/>
      </c>
      <c r="K99" t="str">
        <f t="shared" ca="1" si="15"/>
        <v>Stratford, CT, 06615</v>
      </c>
      <c r="L99" t="str">
        <f t="shared" ca="1" si="15"/>
        <v>(484) 785-4432</v>
      </c>
      <c r="M99" t="str">
        <f t="shared" ca="1" si="15"/>
        <v/>
      </c>
      <c r="N99" t="str">
        <f t="shared" ca="1" si="15"/>
        <v>dan.j.shapiro@lmco.com</v>
      </c>
      <c r="O99" t="str">
        <f t="shared" ca="1" si="15"/>
        <v/>
      </c>
    </row>
    <row r="100" spans="1:15" hidden="1" x14ac:dyDescent="0.25">
      <c r="A100">
        <v>116</v>
      </c>
      <c r="B100" t="s">
        <v>298</v>
      </c>
      <c r="C100" t="s">
        <v>425</v>
      </c>
      <c r="D100" t="s">
        <v>472</v>
      </c>
    </row>
    <row r="101" spans="1:15" hidden="1" x14ac:dyDescent="0.25">
      <c r="A101">
        <v>117</v>
      </c>
      <c r="B101" t="s">
        <v>299</v>
      </c>
      <c r="C101" t="s">
        <v>422</v>
      </c>
      <c r="D101" t="s">
        <v>299</v>
      </c>
    </row>
    <row r="102" spans="1:15" hidden="1" x14ac:dyDescent="0.25">
      <c r="A102">
        <v>118</v>
      </c>
      <c r="B102" t="s">
        <v>52</v>
      </c>
      <c r="C102" t="s">
        <v>628</v>
      </c>
      <c r="D102" t="s">
        <v>52</v>
      </c>
    </row>
    <row r="103" spans="1:15" hidden="1" x14ac:dyDescent="0.25">
      <c r="A103">
        <v>119</v>
      </c>
      <c r="B103" t="s">
        <v>300</v>
      </c>
      <c r="C103" t="s">
        <v>426</v>
      </c>
      <c r="D103" t="s">
        <v>473</v>
      </c>
    </row>
    <row r="104" spans="1:15" hidden="1" x14ac:dyDescent="0.25">
      <c r="A104">
        <v>120</v>
      </c>
      <c r="B104" t="s">
        <v>53</v>
      </c>
      <c r="C104" t="s">
        <v>428</v>
      </c>
      <c r="D104" t="s">
        <v>474</v>
      </c>
    </row>
    <row r="105" spans="1:15" x14ac:dyDescent="0.25">
      <c r="A105">
        <v>122</v>
      </c>
      <c r="B105" t="s">
        <v>54</v>
      </c>
      <c r="C105" t="s">
        <v>629</v>
      </c>
      <c r="D105" t="s">
        <v>54</v>
      </c>
      <c r="E105" t="str">
        <f>SUBSTITUTE(ADDRESS(1,COLUMN(C105),4),"1","")&amp;ROW()&amp;":"&amp;SUBSTITUTE(ADDRESS(1,COLUMN(D105),4),"1","")&amp;MATCH("Name:*",C106:C2103,0)+ROW()-1</f>
        <v>C105:D110</v>
      </c>
      <c r="F105" t="str">
        <f ca="1">IFERROR(LEFT(IFERROR(INDEX(INDIRECT($E105),MATCH(F$1,INDIRECT(SUBSTITUTE($E105,"D","C")),0),2),""),SEARCH("(",IFERROR(INDEX(INDIRECT($E105),MATCH(F$1,INDIRECT(SUBSTITUTE($E105,"D","C")),0),2),""))-1),D105)</f>
        <v xml:space="preserve">Delta </v>
      </c>
      <c r="G105" t="str">
        <f ca="1">TRIM(SUBSTITUTE(SUBSTITUTE(RIGHT(D105,LEN(D105)-LEN(F105)),"(",""),")",""))</f>
        <v>New Castle, DE</v>
      </c>
      <c r="H105" t="str">
        <f t="shared" ref="H105:O105" ca="1" si="16">IFERROR(INDEX(INDIRECT($E105),MATCH(H$1,INDIRECT(SUBSTITUTE($E105,"D","C")),0),2),"")</f>
        <v>PMA, PC, STC</v>
      </c>
      <c r="I105" t="str">
        <f t="shared" ca="1" si="16"/>
        <v>13 DRBA Way, New Castle County Airport</v>
      </c>
      <c r="J105" t="str">
        <f t="shared" ca="1" si="16"/>
        <v/>
      </c>
      <c r="K105" t="str">
        <f t="shared" ca="1" si="16"/>
        <v>New Castle, DE, 19720</v>
      </c>
      <c r="L105" t="str">
        <f t="shared" ca="1" si="16"/>
        <v>(302) 325-9337</v>
      </c>
      <c r="M105" t="str">
        <f t="shared" ca="1" si="16"/>
        <v/>
      </c>
      <c r="N105" t="str">
        <f t="shared" ca="1" si="16"/>
        <v>jamoritz@delta-engineering.com</v>
      </c>
      <c r="O105" t="str">
        <f t="shared" ca="1" si="16"/>
        <v/>
      </c>
    </row>
    <row r="106" spans="1:15" hidden="1" x14ac:dyDescent="0.25">
      <c r="A106">
        <v>123</v>
      </c>
      <c r="B106" t="s">
        <v>301</v>
      </c>
      <c r="C106" t="s">
        <v>425</v>
      </c>
      <c r="D106" t="s">
        <v>475</v>
      </c>
    </row>
    <row r="107" spans="1:15" hidden="1" x14ac:dyDescent="0.25">
      <c r="A107">
        <v>124</v>
      </c>
      <c r="B107" t="s">
        <v>55</v>
      </c>
      <c r="C107" t="s">
        <v>422</v>
      </c>
      <c r="D107" t="s">
        <v>55</v>
      </c>
    </row>
    <row r="108" spans="1:15" hidden="1" x14ac:dyDescent="0.25">
      <c r="A108">
        <v>125</v>
      </c>
      <c r="B108" t="s">
        <v>56</v>
      </c>
      <c r="C108" t="s">
        <v>628</v>
      </c>
      <c r="D108" t="s">
        <v>56</v>
      </c>
    </row>
    <row r="109" spans="1:15" hidden="1" x14ac:dyDescent="0.25">
      <c r="A109">
        <v>126</v>
      </c>
      <c r="B109" t="s">
        <v>302</v>
      </c>
      <c r="C109" t="s">
        <v>426</v>
      </c>
      <c r="D109" t="s">
        <v>476</v>
      </c>
    </row>
    <row r="110" spans="1:15" hidden="1" x14ac:dyDescent="0.25">
      <c r="A110">
        <v>127</v>
      </c>
      <c r="B110" t="s">
        <v>218</v>
      </c>
      <c r="C110" t="s">
        <v>428</v>
      </c>
      <c r="D110" t="s">
        <v>477</v>
      </c>
    </row>
    <row r="111" spans="1:15" x14ac:dyDescent="0.25">
      <c r="A111">
        <v>129</v>
      </c>
      <c r="B111" t="s">
        <v>57</v>
      </c>
      <c r="C111" t="s">
        <v>629</v>
      </c>
      <c r="D111" t="s">
        <v>57</v>
      </c>
      <c r="E111" t="str">
        <f>SUBSTITUTE(ADDRESS(1,COLUMN(C111),4),"1","")&amp;ROW()&amp;":"&amp;SUBSTITUTE(ADDRESS(1,COLUMN(D111),4),"1","")&amp;MATCH("Name:*",C112:C2109,0)+ROW()-1</f>
        <v>C111:D117</v>
      </c>
      <c r="F111" t="str">
        <f ca="1">IFERROR(LEFT(IFERROR(INDEX(INDIRECT($E111),MATCH(F$1,INDIRECT(SUBSTITUTE($E111,"D","C")),0),2),""),SEARCH("(",IFERROR(INDEX(INDIRECT($E111),MATCH(F$1,INDIRECT(SUBSTITUTE($E111,"D","C")),0),2),""))-1),D111)</f>
        <v xml:space="preserve">Amsafe </v>
      </c>
      <c r="G111" t="str">
        <f ca="1">TRIM(SUBSTITUTE(SUBSTITUTE(RIGHT(D111,LEN(D111)-LEN(F111)),"(",""),")",""))</f>
        <v>Phoenix, AZ</v>
      </c>
      <c r="H111" t="str">
        <f t="shared" ref="H111:O111" ca="1" si="17">IFERROR(INDEX(INDIRECT($E111),MATCH(H$1,INDIRECT(SUBSTITUTE($E111,"D","C")),0),2),"")</f>
        <v>PMA, TSOA</v>
      </c>
      <c r="I111" t="str">
        <f t="shared" ca="1" si="17"/>
        <v>1043 North 47th Ave</v>
      </c>
      <c r="J111" t="str">
        <f t="shared" ca="1" si="17"/>
        <v/>
      </c>
      <c r="K111" t="str">
        <f t="shared" ca="1" si="17"/>
        <v>Phoenix, AZ, 85043</v>
      </c>
      <c r="L111" t="str">
        <f t="shared" ca="1" si="17"/>
        <v>(602) 850-2715</v>
      </c>
      <c r="M111" t="str">
        <f t="shared" ca="1" si="17"/>
        <v>(602) 850-2869</v>
      </c>
      <c r="N111" t="str">
        <f t="shared" ca="1" si="17"/>
        <v>jrileyr@amsafe.com</v>
      </c>
      <c r="O111" t="str">
        <f t="shared" ca="1" si="17"/>
        <v/>
      </c>
    </row>
    <row r="112" spans="1:15" hidden="1" x14ac:dyDescent="0.25">
      <c r="A112">
        <v>130</v>
      </c>
      <c r="B112" t="s">
        <v>303</v>
      </c>
      <c r="C112" t="s">
        <v>425</v>
      </c>
      <c r="D112" t="s">
        <v>478</v>
      </c>
    </row>
    <row r="113" spans="1:15" hidden="1" x14ac:dyDescent="0.25">
      <c r="A113">
        <v>131</v>
      </c>
      <c r="B113" t="s">
        <v>304</v>
      </c>
      <c r="C113" t="s">
        <v>422</v>
      </c>
      <c r="D113" t="s">
        <v>304</v>
      </c>
    </row>
    <row r="114" spans="1:15" hidden="1" x14ac:dyDescent="0.25">
      <c r="A114">
        <v>132</v>
      </c>
      <c r="B114" t="s">
        <v>58</v>
      </c>
      <c r="C114" t="s">
        <v>628</v>
      </c>
      <c r="D114" t="s">
        <v>58</v>
      </c>
    </row>
    <row r="115" spans="1:15" hidden="1" x14ac:dyDescent="0.25">
      <c r="A115">
        <v>133</v>
      </c>
      <c r="B115" t="s">
        <v>305</v>
      </c>
      <c r="C115" t="s">
        <v>426</v>
      </c>
      <c r="D115" t="s">
        <v>479</v>
      </c>
    </row>
    <row r="116" spans="1:15" hidden="1" x14ac:dyDescent="0.25">
      <c r="A116">
        <v>134</v>
      </c>
      <c r="B116" t="s">
        <v>306</v>
      </c>
      <c r="C116" t="s">
        <v>427</v>
      </c>
      <c r="D116" t="s">
        <v>480</v>
      </c>
    </row>
    <row r="117" spans="1:15" hidden="1" x14ac:dyDescent="0.25">
      <c r="A117">
        <v>135</v>
      </c>
      <c r="B117" t="s">
        <v>59</v>
      </c>
      <c r="C117" t="s">
        <v>428</v>
      </c>
      <c r="D117" t="s">
        <v>481</v>
      </c>
    </row>
    <row r="118" spans="1:15" x14ac:dyDescent="0.25">
      <c r="A118">
        <v>136</v>
      </c>
      <c r="B118" t="s">
        <v>60</v>
      </c>
      <c r="C118" t="s">
        <v>629</v>
      </c>
      <c r="D118" t="s">
        <v>60</v>
      </c>
      <c r="E118" t="str">
        <f>SUBSTITUTE(ADDRESS(1,COLUMN(C118),4),"1","")&amp;ROW()&amp;":"&amp;SUBSTITUTE(ADDRESS(1,COLUMN(D118),4),"1","")&amp;MATCH("Name:*",C119:C2116,0)+ROW()-1</f>
        <v>C118:D123</v>
      </c>
      <c r="F118" t="str">
        <f ca="1">IFERROR(LEFT(IFERROR(INDEX(INDIRECT($E118),MATCH(F$1,INDIRECT(SUBSTITUTE($E118,"D","C")),0),2),""),SEARCH("(",IFERROR(INDEX(INDIRECT($E118),MATCH(F$1,INDIRECT(SUBSTITUTE($E118,"D","C")),0),2),""))-1),D118)</f>
        <v xml:space="preserve">Goodrich Int. </v>
      </c>
      <c r="G118" t="str">
        <f ca="1">TRIM(SUBSTITUTE(SUBSTITUTE(RIGHT(D118,LEN(D118)-LEN(F118)),"(",""),")",""))</f>
        <v>Phoenix, AZ</v>
      </c>
      <c r="H118" t="str">
        <f t="shared" ref="H118:O118" ca="1" si="18">IFERROR(INDEX(INDIRECT($E118),MATCH(H$1,INDIRECT(SUBSTITUTE($E118,"D","C")),0),2),"")</f>
        <v>PMA, TSOA</v>
      </c>
      <c r="I118" t="str">
        <f t="shared" ca="1" si="18"/>
        <v>3414 S. 5th St</v>
      </c>
      <c r="J118" t="str">
        <f t="shared" ca="1" si="18"/>
        <v/>
      </c>
      <c r="K118" t="str">
        <f t="shared" ca="1" si="18"/>
        <v>Phoenix, AZ, 85040</v>
      </c>
      <c r="L118" t="str">
        <f t="shared" ca="1" si="18"/>
        <v>(602) 232-4125</v>
      </c>
      <c r="M118" t="str">
        <f t="shared" ca="1" si="18"/>
        <v/>
      </c>
      <c r="N118" t="str">
        <f t="shared" ca="1" si="18"/>
        <v>mark.posada@utas.utc.com</v>
      </c>
      <c r="O118" t="str">
        <f t="shared" ca="1" si="18"/>
        <v/>
      </c>
    </row>
    <row r="119" spans="1:15" hidden="1" x14ac:dyDescent="0.25">
      <c r="A119">
        <v>137</v>
      </c>
      <c r="B119" t="s">
        <v>303</v>
      </c>
      <c r="C119" t="s">
        <v>425</v>
      </c>
      <c r="D119" t="s">
        <v>478</v>
      </c>
    </row>
    <row r="120" spans="1:15" hidden="1" x14ac:dyDescent="0.25">
      <c r="A120">
        <v>138</v>
      </c>
      <c r="B120" t="s">
        <v>307</v>
      </c>
      <c r="C120" t="s">
        <v>422</v>
      </c>
      <c r="D120" t="s">
        <v>307</v>
      </c>
    </row>
    <row r="121" spans="1:15" hidden="1" x14ac:dyDescent="0.25">
      <c r="A121">
        <v>139</v>
      </c>
      <c r="B121" t="s">
        <v>61</v>
      </c>
      <c r="C121" t="s">
        <v>628</v>
      </c>
      <c r="D121" t="s">
        <v>61</v>
      </c>
    </row>
    <row r="122" spans="1:15" hidden="1" x14ac:dyDescent="0.25">
      <c r="A122">
        <v>140</v>
      </c>
      <c r="B122" t="s">
        <v>308</v>
      </c>
      <c r="C122" t="s">
        <v>426</v>
      </c>
      <c r="D122" t="s">
        <v>482</v>
      </c>
    </row>
    <row r="123" spans="1:15" hidden="1" x14ac:dyDescent="0.25">
      <c r="A123">
        <v>141</v>
      </c>
      <c r="B123" t="s">
        <v>62</v>
      </c>
      <c r="C123" t="s">
        <v>428</v>
      </c>
      <c r="D123" t="s">
        <v>483</v>
      </c>
    </row>
    <row r="124" spans="1:15" x14ac:dyDescent="0.25">
      <c r="A124">
        <v>142</v>
      </c>
      <c r="B124" t="s">
        <v>5</v>
      </c>
      <c r="C124" t="s">
        <v>629</v>
      </c>
      <c r="D124" t="s">
        <v>5</v>
      </c>
      <c r="E124" t="str">
        <f>SUBSTITUTE(ADDRESS(1,COLUMN(C124),4),"1","")&amp;ROW()&amp;":"&amp;SUBSTITUTE(ADDRESS(1,COLUMN(D124),4),"1","")&amp;MATCH("Name:*",C125:C2122,0)+ROW()-1</f>
        <v>C124:D129</v>
      </c>
      <c r="F124" t="str">
        <f ca="1">IFERROR(LEFT(IFERROR(INDEX(INDIRECT($E124),MATCH(F$1,INDIRECT(SUBSTITUTE($E124,"D","C")),0),2),""),SEARCH("(",IFERROR(INDEX(INDIRECT($E124),MATCH(F$1,INDIRECT(SUBSTITUTE($E124,"D","C")),0),2),""))-1),D124)</f>
        <v xml:space="preserve">HWI </v>
      </c>
      <c r="G124" t="str">
        <f ca="1">TRIM(SUBSTITUTE(SUBSTITUTE(RIGHT(D124,LEN(D124)-LEN(F124)),"(",""),")",""))</f>
        <v>Phoenix, AZ</v>
      </c>
      <c r="H124" t="str">
        <f t="shared" ref="H124:O124" ca="1" si="19">IFERROR(INDEX(INDIRECT($E124),MATCH(H$1,INDIRECT(SUBSTITUTE($E124,"D","C")),0),2),"")</f>
        <v>MRA, PMA, PC, STC, TSOA, TC</v>
      </c>
      <c r="I124" t="str">
        <f t="shared" ca="1" si="19"/>
        <v>1944 E. Sky Harbor Circle North</v>
      </c>
      <c r="J124" t="str">
        <f t="shared" ca="1" si="19"/>
        <v/>
      </c>
      <c r="K124" t="str">
        <f t="shared" ca="1" si="19"/>
        <v>Phoenix, AZ, 85034</v>
      </c>
      <c r="L124" t="str">
        <f t="shared" ca="1" si="19"/>
        <v>(602) 436-1577</v>
      </c>
      <c r="M124" t="str">
        <f t="shared" ca="1" si="19"/>
        <v/>
      </c>
      <c r="N124" t="str">
        <f t="shared" ca="1" si="19"/>
        <v>Paul.lapietra@honeywell.com</v>
      </c>
      <c r="O124" t="str">
        <f t="shared" ca="1" si="19"/>
        <v/>
      </c>
    </row>
    <row r="125" spans="1:15" hidden="1" x14ac:dyDescent="0.25">
      <c r="A125">
        <v>143</v>
      </c>
      <c r="B125" t="s">
        <v>273</v>
      </c>
      <c r="C125" t="s">
        <v>425</v>
      </c>
      <c r="D125" t="s">
        <v>434</v>
      </c>
    </row>
    <row r="126" spans="1:15" hidden="1" x14ac:dyDescent="0.25">
      <c r="A126">
        <v>144</v>
      </c>
      <c r="B126" t="s">
        <v>6</v>
      </c>
      <c r="C126" t="s">
        <v>422</v>
      </c>
      <c r="D126" t="s">
        <v>6</v>
      </c>
    </row>
    <row r="127" spans="1:15" hidden="1" x14ac:dyDescent="0.25">
      <c r="A127">
        <v>145</v>
      </c>
      <c r="B127" t="s">
        <v>7</v>
      </c>
      <c r="C127" t="s">
        <v>628</v>
      </c>
      <c r="D127" t="s">
        <v>7</v>
      </c>
    </row>
    <row r="128" spans="1:15" hidden="1" x14ac:dyDescent="0.25">
      <c r="A128">
        <v>146</v>
      </c>
      <c r="B128" t="s">
        <v>274</v>
      </c>
      <c r="C128" t="s">
        <v>426</v>
      </c>
      <c r="D128" t="s">
        <v>435</v>
      </c>
    </row>
    <row r="129" spans="1:15" hidden="1" x14ac:dyDescent="0.25">
      <c r="A129">
        <v>147</v>
      </c>
      <c r="B129" t="s">
        <v>8</v>
      </c>
      <c r="C129" t="s">
        <v>428</v>
      </c>
      <c r="D129" t="s">
        <v>436</v>
      </c>
    </row>
    <row r="130" spans="1:15" x14ac:dyDescent="0.25">
      <c r="A130">
        <v>149</v>
      </c>
      <c r="B130" t="s">
        <v>63</v>
      </c>
      <c r="C130" t="s">
        <v>629</v>
      </c>
      <c r="D130" t="s">
        <v>63</v>
      </c>
      <c r="E130" t="str">
        <f>SUBSTITUTE(ADDRESS(1,COLUMN(C130),4),"1","")&amp;ROW()&amp;":"&amp;SUBSTITUTE(ADDRESS(1,COLUMN(D130),4),"1","")&amp;MATCH("Name:*",C131:C2128,0)+ROW()-1</f>
        <v>C130:D136</v>
      </c>
      <c r="F130" t="str">
        <f ca="1">IFERROR(LEFT(IFERROR(INDEX(INDIRECT($E130),MATCH(F$1,INDIRECT(SUBSTITUTE($E130,"D","C")),0),2),""),SEARCH("(",IFERROR(INDEX(INDIRECT($E130),MATCH(F$1,INDIRECT(SUBSTITUTE($E130,"D","C")),0),2),""))-1),D130)</f>
        <v xml:space="preserve">Adams Rite </v>
      </c>
      <c r="G130" t="str">
        <f ca="1">TRIM(SUBSTITUTE(SUBSTITUTE(RIGHT(D130,LEN(D130)-LEN(F130)),"(",""),")",""))</f>
        <v>Fullerton, CA</v>
      </c>
      <c r="H130" t="str">
        <f t="shared" ref="H130:O130" ca="1" si="20">IFERROR(INDEX(INDIRECT($E130),MATCH(H$1,INDIRECT(SUBSTITUTE($E130,"D","C")),0),2),"")</f>
        <v>PMA, TSOA</v>
      </c>
      <c r="I130" t="str">
        <f t="shared" ca="1" si="20"/>
        <v>4141 North Palm St</v>
      </c>
      <c r="J130" t="str">
        <f t="shared" ca="1" si="20"/>
        <v/>
      </c>
      <c r="K130" t="str">
        <f t="shared" ca="1" si="20"/>
        <v>Fullerton, CA, 92835</v>
      </c>
      <c r="L130" t="str">
        <f t="shared" ca="1" si="20"/>
        <v>(714) 278-6604</v>
      </c>
      <c r="M130" t="str">
        <f t="shared" ca="1" si="20"/>
        <v>(714) 278-6510</v>
      </c>
      <c r="N130" t="str">
        <f t="shared" ca="1" si="20"/>
        <v>bkober@araero.com</v>
      </c>
      <c r="O130" t="str">
        <f t="shared" ca="1" si="20"/>
        <v/>
      </c>
    </row>
    <row r="131" spans="1:15" hidden="1" x14ac:dyDescent="0.25">
      <c r="A131">
        <v>150</v>
      </c>
      <c r="B131" t="s">
        <v>303</v>
      </c>
      <c r="C131" t="s">
        <v>425</v>
      </c>
      <c r="D131" t="s">
        <v>478</v>
      </c>
    </row>
    <row r="132" spans="1:15" hidden="1" x14ac:dyDescent="0.25">
      <c r="A132">
        <v>151</v>
      </c>
      <c r="B132" t="s">
        <v>309</v>
      </c>
      <c r="C132" t="s">
        <v>422</v>
      </c>
      <c r="D132" t="s">
        <v>309</v>
      </c>
    </row>
    <row r="133" spans="1:15" hidden="1" x14ac:dyDescent="0.25">
      <c r="A133">
        <v>152</v>
      </c>
      <c r="B133" t="s">
        <v>64</v>
      </c>
      <c r="C133" t="s">
        <v>628</v>
      </c>
      <c r="D133" t="s">
        <v>64</v>
      </c>
    </row>
    <row r="134" spans="1:15" hidden="1" x14ac:dyDescent="0.25">
      <c r="A134">
        <v>153</v>
      </c>
      <c r="B134" t="s">
        <v>310</v>
      </c>
      <c r="C134" t="s">
        <v>426</v>
      </c>
      <c r="D134" t="s">
        <v>484</v>
      </c>
    </row>
    <row r="135" spans="1:15" hidden="1" x14ac:dyDescent="0.25">
      <c r="A135">
        <v>154</v>
      </c>
      <c r="B135" t="s">
        <v>311</v>
      </c>
      <c r="C135" t="s">
        <v>427</v>
      </c>
      <c r="D135" t="s">
        <v>485</v>
      </c>
    </row>
    <row r="136" spans="1:15" hidden="1" x14ac:dyDescent="0.25">
      <c r="A136">
        <v>155</v>
      </c>
      <c r="B136" t="s">
        <v>65</v>
      </c>
      <c r="C136" t="s">
        <v>428</v>
      </c>
      <c r="D136" t="s">
        <v>486</v>
      </c>
    </row>
    <row r="137" spans="1:15" x14ac:dyDescent="0.25">
      <c r="A137">
        <v>156</v>
      </c>
      <c r="B137" t="s">
        <v>66</v>
      </c>
      <c r="C137" t="s">
        <v>629</v>
      </c>
      <c r="D137" t="s">
        <v>66</v>
      </c>
      <c r="E137" t="str">
        <f>SUBSTITUTE(ADDRESS(1,COLUMN(C137),4),"1","")&amp;ROW()&amp;":"&amp;SUBSTITUTE(ADDRESS(1,COLUMN(D137),4),"1","")&amp;MATCH("Name:*",C138:C2135,0)+ROW()-1</f>
        <v>C137:D143</v>
      </c>
      <c r="F137" t="str">
        <f ca="1">IFERROR(LEFT(IFERROR(INDEX(INDIRECT($E137),MATCH(F$1,INDIRECT(SUBSTITUTE($E137,"D","C")),0),2),""),SEARCH("(",IFERROR(INDEX(INDIRECT($E137),MATCH(F$1,INDIRECT(SUBSTITUTE($E137,"D","C")),0),2),""))-1),D137)</f>
        <v>Howmet Global Fastening Systems, Inc.</v>
      </c>
      <c r="G137" t="str">
        <f ca="1">TRIM(SUBSTITUTE(SUBSTITUTE(RIGHT(D137,LEN(D137)-LEN(F137)),"(",""),")",""))</f>
        <v/>
      </c>
      <c r="H137" t="str">
        <f t="shared" ref="H137:O137" ca="1" si="21">IFERROR(INDEX(INDIRECT($E137),MATCH(H$1,INDIRECT(SUBSTITUTE($E137,"D","C")),0),2),"")</f>
        <v>PMA, TSOA</v>
      </c>
      <c r="I137" t="str">
        <f t="shared" ca="1" si="21"/>
        <v>3000 West Lomita Blvd</v>
      </c>
      <c r="J137" t="str">
        <f t="shared" ca="1" si="21"/>
        <v/>
      </c>
      <c r="K137" t="str">
        <f t="shared" ca="1" si="21"/>
        <v>Torrance, CA, 90505</v>
      </c>
      <c r="L137" t="str">
        <f t="shared" ca="1" si="21"/>
        <v>(310) 784-2605</v>
      </c>
      <c r="M137" t="str">
        <f t="shared" ca="1" si="21"/>
        <v>(310) 784-6595</v>
      </c>
      <c r="N137" t="str">
        <f t="shared" ca="1" si="21"/>
        <v>elizabeth.tchinski@howmet.com</v>
      </c>
      <c r="O137" t="str">
        <f t="shared" ca="1" si="21"/>
        <v/>
      </c>
    </row>
    <row r="138" spans="1:15" hidden="1" x14ac:dyDescent="0.25">
      <c r="A138">
        <v>157</v>
      </c>
      <c r="B138" t="s">
        <v>303</v>
      </c>
      <c r="C138" t="s">
        <v>425</v>
      </c>
      <c r="D138" t="s">
        <v>478</v>
      </c>
    </row>
    <row r="139" spans="1:15" hidden="1" x14ac:dyDescent="0.25">
      <c r="A139">
        <v>158</v>
      </c>
      <c r="B139" t="s">
        <v>67</v>
      </c>
      <c r="C139" t="s">
        <v>422</v>
      </c>
      <c r="D139" t="s">
        <v>67</v>
      </c>
    </row>
    <row r="140" spans="1:15" hidden="1" x14ac:dyDescent="0.25">
      <c r="A140">
        <v>159</v>
      </c>
      <c r="B140" t="s">
        <v>68</v>
      </c>
      <c r="C140" t="s">
        <v>628</v>
      </c>
      <c r="D140" t="s">
        <v>68</v>
      </c>
    </row>
    <row r="141" spans="1:15" hidden="1" x14ac:dyDescent="0.25">
      <c r="A141">
        <v>160</v>
      </c>
      <c r="B141" t="s">
        <v>312</v>
      </c>
      <c r="C141" t="s">
        <v>426</v>
      </c>
      <c r="D141" t="s">
        <v>487</v>
      </c>
    </row>
    <row r="142" spans="1:15" hidden="1" x14ac:dyDescent="0.25">
      <c r="A142">
        <v>161</v>
      </c>
      <c r="B142" t="s">
        <v>313</v>
      </c>
      <c r="C142" t="s">
        <v>427</v>
      </c>
      <c r="D142" t="s">
        <v>488</v>
      </c>
    </row>
    <row r="143" spans="1:15" hidden="1" x14ac:dyDescent="0.25">
      <c r="A143">
        <v>162</v>
      </c>
      <c r="B143" t="s">
        <v>69</v>
      </c>
      <c r="C143" t="s">
        <v>428</v>
      </c>
      <c r="D143" t="s">
        <v>489</v>
      </c>
    </row>
    <row r="144" spans="1:15" x14ac:dyDescent="0.25">
      <c r="A144">
        <v>163</v>
      </c>
      <c r="B144" t="s">
        <v>70</v>
      </c>
      <c r="C144" t="s">
        <v>629</v>
      </c>
      <c r="D144" t="s">
        <v>70</v>
      </c>
      <c r="E144" t="str">
        <f>SUBSTITUTE(ADDRESS(1,COLUMN(C144),4),"1","")&amp;ROW()&amp;":"&amp;SUBSTITUTE(ADDRESS(1,COLUMN(D144),4),"1","")&amp;MATCH("Name:*",C145:C2142,0)+ROW()-1</f>
        <v>C144:D149</v>
      </c>
      <c r="F144" t="str">
        <f ca="1">IFERROR(LEFT(IFERROR(INDEX(INDIRECT($E144),MATCH(F$1,INDIRECT(SUBSTITUTE($E144,"D","C")),0),2),""),SEARCH("(",IFERROR(INDEX(INDIRECT($E144),MATCH(F$1,INDIRECT(SUBSTITUTE($E144,"D","C")),0),2),""))-1),D144)</f>
        <v xml:space="preserve">ITT </v>
      </c>
      <c r="G144" t="str">
        <f ca="1">TRIM(SUBSTITUTE(SUBSTITUTE(RIGHT(D144,LEN(D144)-LEN(F144)),"(",""),")",""))</f>
        <v>Valencia, CA</v>
      </c>
      <c r="H144" t="str">
        <f t="shared" ref="H144:O144" ca="1" si="22">IFERROR(INDEX(INDIRECT($E144),MATCH(H$1,INDIRECT(SUBSTITUTE($E144,"D","C")),0),2),"")</f>
        <v>PMA</v>
      </c>
      <c r="I144" t="str">
        <f t="shared" ca="1" si="22"/>
        <v>28150 Industry Dr</v>
      </c>
      <c r="J144" t="str">
        <f t="shared" ca="1" si="22"/>
        <v/>
      </c>
      <c r="K144" t="str">
        <f t="shared" ca="1" si="22"/>
        <v>Valencia, CA, 91355</v>
      </c>
      <c r="L144" t="str">
        <f t="shared" ca="1" si="22"/>
        <v>(661) 295-4200</v>
      </c>
      <c r="M144" t="str">
        <f t="shared" ca="1" si="22"/>
        <v/>
      </c>
      <c r="N144" t="str">
        <f t="shared" ca="1" si="22"/>
        <v>chris.doel@itt.com</v>
      </c>
      <c r="O144" t="str">
        <f t="shared" ca="1" si="22"/>
        <v/>
      </c>
    </row>
    <row r="145" spans="1:15" hidden="1" x14ac:dyDescent="0.25">
      <c r="A145">
        <v>164</v>
      </c>
      <c r="B145" t="s">
        <v>71</v>
      </c>
      <c r="C145" t="s">
        <v>425</v>
      </c>
      <c r="D145" t="s">
        <v>490</v>
      </c>
    </row>
    <row r="146" spans="1:15" hidden="1" x14ac:dyDescent="0.25">
      <c r="A146">
        <v>165</v>
      </c>
      <c r="B146" t="s">
        <v>314</v>
      </c>
      <c r="C146" t="s">
        <v>422</v>
      </c>
      <c r="D146" t="s">
        <v>314</v>
      </c>
    </row>
    <row r="147" spans="1:15" hidden="1" x14ac:dyDescent="0.25">
      <c r="A147">
        <v>166</v>
      </c>
      <c r="B147" t="s">
        <v>72</v>
      </c>
      <c r="C147" t="s">
        <v>628</v>
      </c>
      <c r="D147" t="s">
        <v>72</v>
      </c>
    </row>
    <row r="148" spans="1:15" hidden="1" x14ac:dyDescent="0.25">
      <c r="A148">
        <v>167</v>
      </c>
      <c r="B148" t="s">
        <v>315</v>
      </c>
      <c r="C148" t="s">
        <v>426</v>
      </c>
      <c r="D148" t="s">
        <v>491</v>
      </c>
    </row>
    <row r="149" spans="1:15" hidden="1" x14ac:dyDescent="0.25">
      <c r="A149">
        <v>168</v>
      </c>
      <c r="B149" t="s">
        <v>316</v>
      </c>
      <c r="C149" t="s">
        <v>428</v>
      </c>
      <c r="D149" t="s">
        <v>492</v>
      </c>
    </row>
    <row r="150" spans="1:15" x14ac:dyDescent="0.25">
      <c r="A150">
        <v>169</v>
      </c>
      <c r="B150" t="s">
        <v>73</v>
      </c>
      <c r="C150" t="s">
        <v>629</v>
      </c>
      <c r="D150" t="s">
        <v>73</v>
      </c>
      <c r="E150" t="str">
        <f>SUBSTITUTE(ADDRESS(1,COLUMN(C150),4),"1","")&amp;ROW()&amp;":"&amp;SUBSTITUTE(ADDRESS(1,COLUMN(D150),4),"1","")&amp;MATCH("Name:*",C151:C2148,0)+ROW()-1</f>
        <v>C150:D155</v>
      </c>
      <c r="F150" t="str">
        <f ca="1">IFERROR(LEFT(IFERROR(INDEX(INDIRECT($E150),MATCH(F$1,INDIRECT(SUBSTITUTE($E150,"D","C")),0),2),""),SEARCH("(",IFERROR(INDEX(INDIRECT($E150),MATCH(F$1,INDIRECT(SUBSTITUTE($E150,"D","C")),0),2),""))-1),D150)</f>
        <v xml:space="preserve">Meggitt </v>
      </c>
      <c r="G150" t="str">
        <f ca="1">TRIM(SUBSTITUTE(SUBSTITUTE(RIGHT(D150,LEN(D150)-LEN(F150)),"(",""),")",""))</f>
        <v>Simi Valley, CA</v>
      </c>
      <c r="H150" t="str">
        <f t="shared" ref="H150:O150" ca="1" si="23">IFERROR(INDEX(INDIRECT($E150),MATCH(H$1,INDIRECT(SUBSTITUTE($E150,"D","C")),0),2),"")</f>
        <v>PMA, TSOA</v>
      </c>
      <c r="I150" t="str">
        <f t="shared" ca="1" si="23"/>
        <v>1785 Voyager Ave</v>
      </c>
      <c r="J150" t="str">
        <f t="shared" ca="1" si="23"/>
        <v/>
      </c>
      <c r="K150" t="str">
        <f t="shared" ca="1" si="23"/>
        <v>Simi Valley, CA, 93063</v>
      </c>
      <c r="L150" t="str">
        <f t="shared" ca="1" si="23"/>
        <v>(805) 584-4100 x 7229</v>
      </c>
      <c r="M150" t="str">
        <f t="shared" ca="1" si="23"/>
        <v/>
      </c>
      <c r="N150" t="str">
        <f t="shared" ca="1" si="23"/>
        <v>maggie.contreras@meggitt.com</v>
      </c>
      <c r="O150" t="str">
        <f t="shared" ca="1" si="23"/>
        <v/>
      </c>
    </row>
    <row r="151" spans="1:15" hidden="1" x14ac:dyDescent="0.25">
      <c r="A151">
        <v>170</v>
      </c>
      <c r="B151" t="s">
        <v>303</v>
      </c>
      <c r="C151" t="s">
        <v>425</v>
      </c>
      <c r="D151" t="s">
        <v>478</v>
      </c>
    </row>
    <row r="152" spans="1:15" hidden="1" x14ac:dyDescent="0.25">
      <c r="A152">
        <v>171</v>
      </c>
      <c r="B152" t="s">
        <v>317</v>
      </c>
      <c r="C152" t="s">
        <v>422</v>
      </c>
      <c r="D152" t="s">
        <v>317</v>
      </c>
    </row>
    <row r="153" spans="1:15" hidden="1" x14ac:dyDescent="0.25">
      <c r="A153">
        <v>172</v>
      </c>
      <c r="B153" t="s">
        <v>74</v>
      </c>
      <c r="C153" t="s">
        <v>628</v>
      </c>
      <c r="D153" t="s">
        <v>74</v>
      </c>
    </row>
    <row r="154" spans="1:15" hidden="1" x14ac:dyDescent="0.25">
      <c r="A154">
        <v>173</v>
      </c>
      <c r="B154" t="s">
        <v>318</v>
      </c>
      <c r="C154" t="s">
        <v>426</v>
      </c>
      <c r="D154" t="s">
        <v>493</v>
      </c>
    </row>
    <row r="155" spans="1:15" hidden="1" x14ac:dyDescent="0.25">
      <c r="A155">
        <v>174</v>
      </c>
      <c r="B155" t="s">
        <v>75</v>
      </c>
      <c r="C155" t="s">
        <v>428</v>
      </c>
      <c r="D155" t="s">
        <v>494</v>
      </c>
    </row>
    <row r="156" spans="1:15" x14ac:dyDescent="0.25">
      <c r="A156">
        <v>175</v>
      </c>
      <c r="B156" t="s">
        <v>76</v>
      </c>
      <c r="C156" t="s">
        <v>629</v>
      </c>
      <c r="D156" t="s">
        <v>76</v>
      </c>
      <c r="E156" t="str">
        <f>SUBSTITUTE(ADDRESS(1,COLUMN(C156),4),"1","")&amp;ROW()&amp;":"&amp;SUBSTITUTE(ADDRESS(1,COLUMN(D156),4),"1","")&amp;MATCH("Name:*",C157:C2154,0)+ROW()-1</f>
        <v>C156:D162</v>
      </c>
      <c r="F156" t="str">
        <f ca="1">IFERROR(LEFT(IFERROR(INDEX(INDIRECT($E156),MATCH(F$1,INDIRECT(SUBSTITUTE($E156,"D","C")),0),2),""),SEARCH("(",IFERROR(INDEX(INDIRECT($E156),MATCH(F$1,INDIRECT(SUBSTITUTE($E156,"D","C")),0),2),""))-1),D156)</f>
        <v xml:space="preserve">Ontic </v>
      </c>
      <c r="G156" t="str">
        <f ca="1">TRIM(SUBSTITUTE(SUBSTITUTE(RIGHT(D156,LEN(D156)-LEN(F156)),"(",""),")",""))</f>
        <v>Chatsworth, CA</v>
      </c>
      <c r="H156" t="str">
        <f t="shared" ref="H156:O156" ca="1" si="24">IFERROR(INDEX(INDIRECT($E156),MATCH(H$1,INDIRECT(SUBSTITUTE($E156,"D","C")),0),2),"")</f>
        <v>PMA</v>
      </c>
      <c r="I156" t="str">
        <f t="shared" ca="1" si="24"/>
        <v>20400 Plummer St</v>
      </c>
      <c r="J156" t="str">
        <f t="shared" ca="1" si="24"/>
        <v/>
      </c>
      <c r="K156" t="str">
        <f t="shared" ca="1" si="24"/>
        <v>Chatsworth, CA, 91311</v>
      </c>
      <c r="L156" t="str">
        <f t="shared" ca="1" si="24"/>
        <v>(818) 725-2128</v>
      </c>
      <c r="M156" t="str">
        <f t="shared" ca="1" si="24"/>
        <v>(818) 764-1358</v>
      </c>
      <c r="N156" t="str">
        <f t="shared" ca="1" si="24"/>
        <v>dalayna.franco@ontic.com</v>
      </c>
      <c r="O156" t="str">
        <f t="shared" ca="1" si="24"/>
        <v/>
      </c>
    </row>
    <row r="157" spans="1:15" hidden="1" x14ac:dyDescent="0.25">
      <c r="A157">
        <v>176</v>
      </c>
      <c r="B157" t="s">
        <v>71</v>
      </c>
      <c r="C157" t="s">
        <v>425</v>
      </c>
      <c r="D157" t="s">
        <v>490</v>
      </c>
    </row>
    <row r="158" spans="1:15" hidden="1" x14ac:dyDescent="0.25">
      <c r="A158">
        <v>177</v>
      </c>
      <c r="B158" t="s">
        <v>319</v>
      </c>
      <c r="C158" t="s">
        <v>422</v>
      </c>
      <c r="D158" t="s">
        <v>319</v>
      </c>
    </row>
    <row r="159" spans="1:15" hidden="1" x14ac:dyDescent="0.25">
      <c r="A159">
        <v>178</v>
      </c>
      <c r="B159" t="s">
        <v>77</v>
      </c>
      <c r="C159" t="s">
        <v>628</v>
      </c>
      <c r="D159" t="s">
        <v>77</v>
      </c>
    </row>
    <row r="160" spans="1:15" hidden="1" x14ac:dyDescent="0.25">
      <c r="A160">
        <v>179</v>
      </c>
      <c r="B160" t="s">
        <v>320</v>
      </c>
      <c r="C160" t="s">
        <v>426</v>
      </c>
      <c r="D160" t="s">
        <v>495</v>
      </c>
    </row>
    <row r="161" spans="1:15" hidden="1" x14ac:dyDescent="0.25">
      <c r="A161">
        <v>180</v>
      </c>
      <c r="B161" t="s">
        <v>321</v>
      </c>
      <c r="C161" t="s">
        <v>427</v>
      </c>
      <c r="D161" t="s">
        <v>496</v>
      </c>
    </row>
    <row r="162" spans="1:15" hidden="1" x14ac:dyDescent="0.25">
      <c r="A162">
        <v>181</v>
      </c>
      <c r="B162" t="s">
        <v>78</v>
      </c>
      <c r="C162" t="s">
        <v>428</v>
      </c>
      <c r="D162" t="s">
        <v>497</v>
      </c>
    </row>
    <row r="163" spans="1:15" x14ac:dyDescent="0.25">
      <c r="A163">
        <v>182</v>
      </c>
      <c r="B163" t="s">
        <v>79</v>
      </c>
      <c r="C163" t="s">
        <v>629</v>
      </c>
      <c r="D163" t="s">
        <v>79</v>
      </c>
      <c r="E163" t="str">
        <f>SUBSTITUTE(ADDRESS(1,COLUMN(C163),4),"1","")&amp;ROW()&amp;":"&amp;SUBSTITUTE(ADDRESS(1,COLUMN(D163),4),"1","")&amp;MATCH("Name:*",C164:C2161,0)+ROW()-1</f>
        <v>C163:D168</v>
      </c>
      <c r="F163" t="str">
        <f ca="1">IFERROR(LEFT(IFERROR(INDEX(INDIRECT($E163),MATCH(F$1,INDIRECT(SUBSTITUTE($E163,"D","C")),0),2),""),SEARCH("(",IFERROR(INDEX(INDIRECT($E163),MATCH(F$1,INDIRECT(SUBSTITUTE($E163,"D","C")),0),2),""))-1),D163)</f>
        <v xml:space="preserve">Parker Hannifin </v>
      </c>
      <c r="G163" t="str">
        <f ca="1">TRIM(SUBSTITUTE(SUBSTITUTE(RIGHT(D163,LEN(D163)-LEN(F163)),"(",""),")",""))</f>
        <v>Irvine, CA</v>
      </c>
      <c r="H163" t="str">
        <f t="shared" ref="H163:O163" ca="1" si="25">IFERROR(INDEX(INDIRECT($E163),MATCH(H$1,INDIRECT(SUBSTITUTE($E163,"D","C")),0),2),"")</f>
        <v>PMA</v>
      </c>
      <c r="I163" t="str">
        <f t="shared" ca="1" si="25"/>
        <v>14300 Alton Parkway</v>
      </c>
      <c r="J163" t="str">
        <f t="shared" ca="1" si="25"/>
        <v/>
      </c>
      <c r="K163" t="str">
        <f t="shared" ca="1" si="25"/>
        <v>Irvine, CA, 92618</v>
      </c>
      <c r="L163" t="str">
        <f t="shared" ca="1" si="25"/>
        <v>(949) 809-8241</v>
      </c>
      <c r="M163" t="str">
        <f t="shared" ca="1" si="25"/>
        <v/>
      </c>
      <c r="N163" t="str">
        <f t="shared" ca="1" si="25"/>
        <v>jerry.king@parker.com</v>
      </c>
      <c r="O163" t="str">
        <f t="shared" ca="1" si="25"/>
        <v/>
      </c>
    </row>
    <row r="164" spans="1:15" hidden="1" x14ac:dyDescent="0.25">
      <c r="A164">
        <v>183</v>
      </c>
      <c r="B164" t="s">
        <v>71</v>
      </c>
      <c r="C164" t="s">
        <v>425</v>
      </c>
      <c r="D164" t="s">
        <v>490</v>
      </c>
    </row>
    <row r="165" spans="1:15" hidden="1" x14ac:dyDescent="0.25">
      <c r="A165">
        <v>184</v>
      </c>
      <c r="B165" t="s">
        <v>80</v>
      </c>
      <c r="C165" t="s">
        <v>422</v>
      </c>
      <c r="D165" t="s">
        <v>80</v>
      </c>
    </row>
    <row r="166" spans="1:15" hidden="1" x14ac:dyDescent="0.25">
      <c r="A166">
        <v>185</v>
      </c>
      <c r="B166" t="s">
        <v>81</v>
      </c>
      <c r="C166" t="s">
        <v>628</v>
      </c>
      <c r="D166" t="s">
        <v>81</v>
      </c>
    </row>
    <row r="167" spans="1:15" hidden="1" x14ac:dyDescent="0.25">
      <c r="A167">
        <v>186</v>
      </c>
      <c r="B167" t="s">
        <v>322</v>
      </c>
      <c r="C167" t="s">
        <v>426</v>
      </c>
      <c r="D167" t="s">
        <v>498</v>
      </c>
    </row>
    <row r="168" spans="1:15" hidden="1" x14ac:dyDescent="0.25">
      <c r="A168">
        <v>187</v>
      </c>
      <c r="B168" t="s">
        <v>82</v>
      </c>
      <c r="C168" t="s">
        <v>428</v>
      </c>
      <c r="D168" t="s">
        <v>499</v>
      </c>
    </row>
    <row r="169" spans="1:15" x14ac:dyDescent="0.25">
      <c r="A169">
        <v>188</v>
      </c>
      <c r="B169" t="s">
        <v>83</v>
      </c>
      <c r="C169" t="s">
        <v>629</v>
      </c>
      <c r="D169" t="s">
        <v>83</v>
      </c>
      <c r="E169" t="str">
        <f>SUBSTITUTE(ADDRESS(1,COLUMN(C169),4),"1","")&amp;ROW()&amp;":"&amp;SUBSTITUTE(ADDRESS(1,COLUMN(D169),4),"1","")&amp;MATCH("Name:*",C170:C2167,0)+ROW()-1</f>
        <v>C169:D175</v>
      </c>
      <c r="F169" t="str">
        <f ca="1">IFERROR(LEFT(IFERROR(INDEX(INDIRECT($E169),MATCH(F$1,INDIRECT(SUBSTITUTE($E169,"D","C")),0),2),""),SEARCH("(",IFERROR(INDEX(INDIRECT($E169),MATCH(F$1,INDIRECT(SUBSTITUTE($E169,"D","C")),0),2),""))-1),D169)</f>
        <v xml:space="preserve">Hartzell Propel </v>
      </c>
      <c r="G169" t="str">
        <f ca="1">TRIM(SUBSTITUTE(SUBSTITUTE(RIGHT(D169,LEN(D169)-LEN(F169)),"(",""),")",""))</f>
        <v>Piqua, OH</v>
      </c>
      <c r="H169" t="str">
        <f t="shared" ref="H169:O169" ca="1" si="26">IFERROR(INDEX(INDIRECT($E169),MATCH(H$1,INDIRECT(SUBSTITUTE($E169,"D","C")),0),2),"")</f>
        <v>PMA, PC, STC, TC, TSOA</v>
      </c>
      <c r="I169" t="str">
        <f t="shared" ca="1" si="26"/>
        <v>One Propeller Place</v>
      </c>
      <c r="J169" t="str">
        <f t="shared" ca="1" si="26"/>
        <v/>
      </c>
      <c r="K169" t="str">
        <f t="shared" ca="1" si="26"/>
        <v>Piqua, OH, 45356</v>
      </c>
      <c r="L169" t="str">
        <f t="shared" ca="1" si="26"/>
        <v>(937) 778-4346</v>
      </c>
      <c r="M169" t="str">
        <f t="shared" ca="1" si="26"/>
        <v>(937) 778-4365</v>
      </c>
      <c r="N169" t="str">
        <f t="shared" ca="1" si="26"/>
        <v>bhall@hartzellprop.com</v>
      </c>
      <c r="O169" t="str">
        <f t="shared" ca="1" si="26"/>
        <v/>
      </c>
    </row>
    <row r="170" spans="1:15" hidden="1" x14ac:dyDescent="0.25">
      <c r="A170">
        <v>189</v>
      </c>
      <c r="B170" t="s">
        <v>323</v>
      </c>
      <c r="C170" t="s">
        <v>425</v>
      </c>
      <c r="D170" t="s">
        <v>500</v>
      </c>
    </row>
    <row r="171" spans="1:15" hidden="1" x14ac:dyDescent="0.25">
      <c r="A171">
        <v>190</v>
      </c>
      <c r="B171" t="s">
        <v>84</v>
      </c>
      <c r="C171" t="s">
        <v>422</v>
      </c>
      <c r="D171" t="s">
        <v>84</v>
      </c>
    </row>
    <row r="172" spans="1:15" hidden="1" x14ac:dyDescent="0.25">
      <c r="A172">
        <v>191</v>
      </c>
      <c r="B172" t="s">
        <v>85</v>
      </c>
      <c r="C172" t="s">
        <v>628</v>
      </c>
      <c r="D172" t="s">
        <v>85</v>
      </c>
    </row>
    <row r="173" spans="1:15" hidden="1" x14ac:dyDescent="0.25">
      <c r="A173">
        <v>192</v>
      </c>
      <c r="B173" t="s">
        <v>324</v>
      </c>
      <c r="C173" t="s">
        <v>426</v>
      </c>
      <c r="D173" t="s">
        <v>501</v>
      </c>
    </row>
    <row r="174" spans="1:15" hidden="1" x14ac:dyDescent="0.25">
      <c r="A174">
        <v>193</v>
      </c>
      <c r="B174" t="s">
        <v>325</v>
      </c>
      <c r="C174" t="s">
        <v>427</v>
      </c>
      <c r="D174" t="s">
        <v>502</v>
      </c>
    </row>
    <row r="175" spans="1:15" hidden="1" x14ac:dyDescent="0.25">
      <c r="A175">
        <v>194</v>
      </c>
      <c r="B175" t="s">
        <v>86</v>
      </c>
      <c r="C175" t="s">
        <v>428</v>
      </c>
      <c r="D175" t="s">
        <v>503</v>
      </c>
    </row>
    <row r="176" spans="1:15" x14ac:dyDescent="0.25">
      <c r="A176">
        <v>196</v>
      </c>
      <c r="B176" t="s">
        <v>32</v>
      </c>
      <c r="C176" t="s">
        <v>629</v>
      </c>
      <c r="D176" t="s">
        <v>32</v>
      </c>
      <c r="E176" t="str">
        <f>SUBSTITUTE(ADDRESS(1,COLUMN(C176),4),"1","")&amp;ROW()&amp;":"&amp;SUBSTITUTE(ADDRESS(1,COLUMN(D176),4),"1","")&amp;MATCH("Name:*",C177:C2174,0)+ROW()-1</f>
        <v>C176:D181</v>
      </c>
      <c r="F176" t="str">
        <f ca="1">IFERROR(LEFT(IFERROR(INDEX(INDIRECT($E176),MATCH(F$1,INDIRECT(SUBSTITUTE($E176,"D","C")),0),2),""),SEARCH("(",IFERROR(INDEX(INDIRECT($E176),MATCH(F$1,INDIRECT(SUBSTITUTE($E176,"D","C")),0),2),""))-1),D176)</f>
        <v xml:space="preserve">VT DRB Aviation </v>
      </c>
      <c r="G176" t="str">
        <f ca="1">TRIM(SUBSTITUTE(SUBSTITUTE(RIGHT(D176,LEN(D176)-LEN(F176)),"(",""),")",""))</f>
        <v>San Antonio, TX</v>
      </c>
      <c r="H176" t="str">
        <f t="shared" ref="H176:O176" ca="1" si="27">IFERROR(INDEX(INDIRECT($E176),MATCH(H$1,INDIRECT(SUBSTITUTE($E176,"D","C")),0),2),"")</f>
        <v>MRA, PMA, STC</v>
      </c>
      <c r="I176" t="str">
        <f t="shared" ca="1" si="27"/>
        <v>9800 John Saunders Road</v>
      </c>
      <c r="J176" t="str">
        <f t="shared" ca="1" si="27"/>
        <v/>
      </c>
      <c r="K176" t="str">
        <f t="shared" ca="1" si="27"/>
        <v>San Antonio, TX, 78216</v>
      </c>
      <c r="L176" t="str">
        <f t="shared" ca="1" si="27"/>
        <v>(210) 293-3728</v>
      </c>
      <c r="M176" t="str">
        <f t="shared" ca="1" si="27"/>
        <v/>
      </c>
      <c r="N176" t="str">
        <f t="shared" ca="1" si="27"/>
        <v>Felton.PAYTON@stengg.us</v>
      </c>
      <c r="O176" t="str">
        <f t="shared" ca="1" si="27"/>
        <v/>
      </c>
    </row>
    <row r="177" spans="1:15" hidden="1" x14ac:dyDescent="0.25">
      <c r="A177">
        <v>197</v>
      </c>
      <c r="B177" t="s">
        <v>288</v>
      </c>
      <c r="C177" t="s">
        <v>425</v>
      </c>
      <c r="D177" t="s">
        <v>456</v>
      </c>
    </row>
    <row r="178" spans="1:15" hidden="1" x14ac:dyDescent="0.25">
      <c r="A178">
        <v>198</v>
      </c>
      <c r="B178" t="s">
        <v>33</v>
      </c>
      <c r="C178" t="s">
        <v>422</v>
      </c>
      <c r="D178" t="s">
        <v>33</v>
      </c>
    </row>
    <row r="179" spans="1:15" hidden="1" x14ac:dyDescent="0.25">
      <c r="A179">
        <v>199</v>
      </c>
      <c r="B179" t="s">
        <v>34</v>
      </c>
      <c r="C179" t="s">
        <v>628</v>
      </c>
      <c r="D179" t="s">
        <v>34</v>
      </c>
    </row>
    <row r="180" spans="1:15" hidden="1" x14ac:dyDescent="0.25">
      <c r="A180">
        <v>200</v>
      </c>
      <c r="B180" t="s">
        <v>289</v>
      </c>
      <c r="C180" t="s">
        <v>426</v>
      </c>
      <c r="D180" t="s">
        <v>457</v>
      </c>
    </row>
    <row r="181" spans="1:15" hidden="1" x14ac:dyDescent="0.25">
      <c r="A181">
        <v>201</v>
      </c>
      <c r="B181" t="s">
        <v>35</v>
      </c>
      <c r="C181" t="s">
        <v>428</v>
      </c>
      <c r="D181" t="s">
        <v>458</v>
      </c>
    </row>
    <row r="182" spans="1:15" x14ac:dyDescent="0.25">
      <c r="A182">
        <v>203</v>
      </c>
      <c r="B182" t="s">
        <v>87</v>
      </c>
      <c r="C182" t="s">
        <v>629</v>
      </c>
      <c r="D182" t="s">
        <v>87</v>
      </c>
      <c r="E182" t="str">
        <f>SUBSTITUTE(ADDRESS(1,COLUMN(C182),4),"1","")&amp;ROW()&amp;":"&amp;SUBSTITUTE(ADDRESS(1,COLUMN(D182),4),"1","")&amp;MATCH("Name:*",C183:C2180,0)+ROW()-1</f>
        <v>C182:D187</v>
      </c>
      <c r="F182" t="str">
        <f ca="1">IFERROR(LEFT(IFERROR(INDEX(INDIRECT($E182),MATCH(F$1,INDIRECT(SUBSTITUTE($E182,"D","C")),0),2),""),SEARCH("(",IFERROR(INDEX(INDIRECT($E182),MATCH(F$1,INDIRECT(SUBSTITUTE($E182,"D","C")),0),2),""))-1),D182)</f>
        <v xml:space="preserve">Wencor </v>
      </c>
      <c r="G182" t="str">
        <f ca="1">TRIM(SUBSTITUTE(SUBSTITUTE(RIGHT(D182,LEN(D182)-LEN(F182)),"(",""),")",""))</f>
        <v>Springville, UT</v>
      </c>
      <c r="H182" t="str">
        <f t="shared" ref="H182:O182" ca="1" si="28">IFERROR(INDEX(INDIRECT($E182),MATCH(H$1,INDIRECT(SUBSTITUTE($E182,"D","C")),0),2),"")</f>
        <v>PMA</v>
      </c>
      <c r="I182" t="str">
        <f t="shared" ca="1" si="28"/>
        <v>3577 South Mountain Vista Parkway, Suite A</v>
      </c>
      <c r="J182" t="str">
        <f t="shared" ca="1" si="28"/>
        <v/>
      </c>
      <c r="K182" t="str">
        <f t="shared" ca="1" si="28"/>
        <v>Provo, UT, 84606</v>
      </c>
      <c r="L182" t="str">
        <f t="shared" ca="1" si="28"/>
        <v>(520) 977-9824</v>
      </c>
      <c r="M182" t="str">
        <f t="shared" ca="1" si="28"/>
        <v/>
      </c>
      <c r="N182" t="str">
        <f t="shared" ca="1" si="28"/>
        <v>Jim.Davidson@Wencor.com</v>
      </c>
      <c r="O182" t="str">
        <f t="shared" ca="1" si="28"/>
        <v/>
      </c>
    </row>
    <row r="183" spans="1:15" hidden="1" x14ac:dyDescent="0.25">
      <c r="A183">
        <v>204</v>
      </c>
      <c r="B183" t="s">
        <v>71</v>
      </c>
      <c r="C183" t="s">
        <v>425</v>
      </c>
      <c r="D183" t="s">
        <v>490</v>
      </c>
    </row>
    <row r="184" spans="1:15" hidden="1" x14ac:dyDescent="0.25">
      <c r="A184">
        <v>205</v>
      </c>
      <c r="B184" t="s">
        <v>88</v>
      </c>
      <c r="C184" t="s">
        <v>422</v>
      </c>
      <c r="D184" t="s">
        <v>88</v>
      </c>
    </row>
    <row r="185" spans="1:15" hidden="1" x14ac:dyDescent="0.25">
      <c r="A185">
        <v>206</v>
      </c>
      <c r="B185" t="s">
        <v>89</v>
      </c>
      <c r="C185" t="s">
        <v>628</v>
      </c>
      <c r="D185" t="s">
        <v>89</v>
      </c>
    </row>
    <row r="186" spans="1:15" hidden="1" x14ac:dyDescent="0.25">
      <c r="A186">
        <v>207</v>
      </c>
      <c r="B186" t="s">
        <v>326</v>
      </c>
      <c r="C186" t="s">
        <v>426</v>
      </c>
      <c r="D186" t="s">
        <v>504</v>
      </c>
    </row>
    <row r="187" spans="1:15" hidden="1" x14ac:dyDescent="0.25">
      <c r="A187">
        <v>208</v>
      </c>
      <c r="B187" t="s">
        <v>90</v>
      </c>
      <c r="C187" t="s">
        <v>428</v>
      </c>
      <c r="D187" t="s">
        <v>505</v>
      </c>
    </row>
    <row r="188" spans="1:15" x14ac:dyDescent="0.25">
      <c r="A188">
        <v>210</v>
      </c>
      <c r="B188" t="s">
        <v>91</v>
      </c>
      <c r="C188" t="s">
        <v>629</v>
      </c>
      <c r="D188" t="s">
        <v>91</v>
      </c>
      <c r="E188" t="str">
        <f>SUBSTITUTE(ADDRESS(1,COLUMN(C188),4),"1","")&amp;ROW()&amp;":"&amp;SUBSTITUTE(ADDRESS(1,COLUMN(D188),4),"1","")&amp;MATCH("Name:*",C189:C2186,0)+ROW()-1</f>
        <v>C188:D193</v>
      </c>
      <c r="F188" t="str">
        <f ca="1">IFERROR(LEFT(IFERROR(INDEX(INDIRECT($E188),MATCH(F$1,INDIRECT(SUBSTITUTE($E188,"D","C")),0),2),""),SEARCH("(",IFERROR(INDEX(INDIRECT($E188),MATCH(F$1,INDIRECT(SUBSTITUTE($E188,"D","C")),0),2),""))-1),D188)</f>
        <v xml:space="preserve">B/E-FSI </v>
      </c>
      <c r="G188" t="str">
        <f ca="1">TRIM(SUBSTITUTE(SUBSTITUTE(RIGHT(D188,LEN(D188)-LEN(F188)),"(",""),")",""))</f>
        <v>Everett, WA</v>
      </c>
      <c r="H188" t="str">
        <f t="shared" ref="H188:O188" ca="1" si="29">IFERROR(INDEX(INDIRECT($E188),MATCH(H$1,INDIRECT(SUBSTITUTE($E188,"D","C")),0),2),"")</f>
        <v>PMA, STC</v>
      </c>
      <c r="I188" t="str">
        <f t="shared" ca="1" si="29"/>
        <v>11404 Commando Rd. W, Suite C</v>
      </c>
      <c r="J188" t="str">
        <f t="shared" ca="1" si="29"/>
        <v/>
      </c>
      <c r="K188" t="str">
        <f t="shared" ca="1" si="29"/>
        <v>Everett, WA, 98204</v>
      </c>
      <c r="L188" t="str">
        <f t="shared" ca="1" si="29"/>
        <v>(360) 657-7739</v>
      </c>
      <c r="M188" t="str">
        <f t="shared" ca="1" si="29"/>
        <v/>
      </c>
      <c r="N188" t="str">
        <f t="shared" ca="1" si="29"/>
        <v>brian.raker@collins.com</v>
      </c>
      <c r="O188" t="str">
        <f t="shared" ca="1" si="29"/>
        <v/>
      </c>
    </row>
    <row r="189" spans="1:15" hidden="1" x14ac:dyDescent="0.25">
      <c r="A189">
        <v>211</v>
      </c>
      <c r="B189" t="s">
        <v>327</v>
      </c>
      <c r="C189" t="s">
        <v>425</v>
      </c>
      <c r="D189" t="s">
        <v>506</v>
      </c>
    </row>
    <row r="190" spans="1:15" hidden="1" x14ac:dyDescent="0.25">
      <c r="A190">
        <v>212</v>
      </c>
      <c r="B190" t="s">
        <v>92</v>
      </c>
      <c r="C190" t="s">
        <v>422</v>
      </c>
      <c r="D190" t="s">
        <v>92</v>
      </c>
    </row>
    <row r="191" spans="1:15" hidden="1" x14ac:dyDescent="0.25">
      <c r="A191">
        <v>213</v>
      </c>
      <c r="B191" t="s">
        <v>93</v>
      </c>
      <c r="C191" t="s">
        <v>628</v>
      </c>
      <c r="D191" t="s">
        <v>93</v>
      </c>
    </row>
    <row r="192" spans="1:15" hidden="1" x14ac:dyDescent="0.25">
      <c r="A192">
        <v>214</v>
      </c>
      <c r="B192" t="s">
        <v>328</v>
      </c>
      <c r="C192" t="s">
        <v>426</v>
      </c>
      <c r="D192" t="s">
        <v>507</v>
      </c>
    </row>
    <row r="193" spans="1:15" hidden="1" x14ac:dyDescent="0.25">
      <c r="A193">
        <v>215</v>
      </c>
      <c r="B193" t="s">
        <v>94</v>
      </c>
      <c r="C193" t="s">
        <v>428</v>
      </c>
      <c r="D193" t="s">
        <v>508</v>
      </c>
    </row>
    <row r="194" spans="1:15" x14ac:dyDescent="0.25">
      <c r="A194">
        <v>216</v>
      </c>
      <c r="B194" t="s">
        <v>95</v>
      </c>
      <c r="C194" t="s">
        <v>629</v>
      </c>
      <c r="D194" t="s">
        <v>95</v>
      </c>
      <c r="E194" t="str">
        <f>SUBSTITUTE(ADDRESS(1,COLUMN(C194),4),"1","")&amp;ROW()&amp;":"&amp;SUBSTITUTE(ADDRESS(1,COLUMN(D194),4),"1","")&amp;MATCH("Name:*",C195:C2192,0)+ROW()-1</f>
        <v>C194:D199</v>
      </c>
      <c r="F194" t="str">
        <f ca="1">IFERROR(LEFT(IFERROR(INDEX(INDIRECT($E194),MATCH(F$1,INDIRECT(SUBSTITUTE($E194,"D","C")),0),2),""),SEARCH("(",IFERROR(INDEX(INDIRECT($E194),MATCH(F$1,INDIRECT(SUBSTITUTE($E194,"D","C")),0),2),""))-1),D194)</f>
        <v xml:space="preserve">Jamco America </v>
      </c>
      <c r="G194" t="str">
        <f ca="1">TRIM(SUBSTITUTE(SUBSTITUTE(RIGHT(D194,LEN(D194)-LEN(F194)),"(",""),")",""))</f>
        <v>Everett, WA</v>
      </c>
      <c r="H194" t="str">
        <f t="shared" ref="H194:O194" ca="1" si="30">IFERROR(INDEX(INDIRECT($E194),MATCH(H$1,INDIRECT(SUBSTITUTE($E194,"D","C")),0),2),"")</f>
        <v>PMA, STC, TSOA</v>
      </c>
      <c r="I194" t="str">
        <f t="shared" ca="1" si="30"/>
        <v>1018 80th St. SW.</v>
      </c>
      <c r="J194" t="str">
        <f t="shared" ca="1" si="30"/>
        <v/>
      </c>
      <c r="K194" t="str">
        <f t="shared" ca="1" si="30"/>
        <v>Everett, WA, 98203</v>
      </c>
      <c r="L194" t="str">
        <f t="shared" ca="1" si="30"/>
        <v>(425) 347-4735 ext. 1106</v>
      </c>
      <c r="M194" t="str">
        <f t="shared" ca="1" si="30"/>
        <v/>
      </c>
      <c r="N194" t="str">
        <f t="shared" ca="1" si="30"/>
        <v>e_kakihara@jamco-america.com</v>
      </c>
      <c r="O194" t="str">
        <f t="shared" ca="1" si="30"/>
        <v/>
      </c>
    </row>
    <row r="195" spans="1:15" hidden="1" x14ac:dyDescent="0.25">
      <c r="A195">
        <v>217</v>
      </c>
      <c r="B195" t="s">
        <v>329</v>
      </c>
      <c r="C195" t="s">
        <v>425</v>
      </c>
      <c r="D195" t="s">
        <v>509</v>
      </c>
    </row>
    <row r="196" spans="1:15" hidden="1" x14ac:dyDescent="0.25">
      <c r="A196">
        <v>218</v>
      </c>
      <c r="B196" t="s">
        <v>96</v>
      </c>
      <c r="C196" t="s">
        <v>422</v>
      </c>
      <c r="D196" t="s">
        <v>96</v>
      </c>
    </row>
    <row r="197" spans="1:15" hidden="1" x14ac:dyDescent="0.25">
      <c r="A197">
        <v>219</v>
      </c>
      <c r="B197" t="s">
        <v>97</v>
      </c>
      <c r="C197" t="s">
        <v>628</v>
      </c>
      <c r="D197" t="s">
        <v>97</v>
      </c>
    </row>
    <row r="198" spans="1:15" hidden="1" x14ac:dyDescent="0.25">
      <c r="A198">
        <v>220</v>
      </c>
      <c r="B198" t="s">
        <v>330</v>
      </c>
      <c r="C198" t="s">
        <v>426</v>
      </c>
      <c r="D198" t="s">
        <v>510</v>
      </c>
    </row>
    <row r="199" spans="1:15" hidden="1" x14ac:dyDescent="0.25">
      <c r="A199">
        <v>221</v>
      </c>
      <c r="B199" t="s">
        <v>98</v>
      </c>
      <c r="C199" t="s">
        <v>428</v>
      </c>
      <c r="D199" t="s">
        <v>511</v>
      </c>
    </row>
    <row r="200" spans="1:15" x14ac:dyDescent="0.25">
      <c r="A200">
        <v>222</v>
      </c>
      <c r="B200" t="s">
        <v>99</v>
      </c>
      <c r="C200" t="s">
        <v>629</v>
      </c>
      <c r="D200" t="s">
        <v>99</v>
      </c>
      <c r="E200" t="str">
        <f>SUBSTITUTE(ADDRESS(1,COLUMN(C200),4),"1","")&amp;ROW()&amp;":"&amp;SUBSTITUTE(ADDRESS(1,COLUMN(D200),4),"1","")&amp;MATCH("Name:*",C201:C2198,0)+ROW()-1</f>
        <v>C200:D205</v>
      </c>
      <c r="F200" t="str">
        <f ca="1">IFERROR(LEFT(IFERROR(INDEX(INDIRECT($E200),MATCH(F$1,INDIRECT(SUBSTITUTE($E200,"D","C")),0),2),""),SEARCH("(",IFERROR(INDEX(INDIRECT($E200),MATCH(F$1,INDIRECT(SUBSTITUTE($E200,"D","C")),0),2),""))-1),D200)</f>
        <v xml:space="preserve">NAT </v>
      </c>
      <c r="G200" t="str">
        <f ca="1">TRIM(SUBSTITUTE(SUBSTITUTE(RIGHT(D200,LEN(D200)-LEN(F200)),"(",""),")",""))</f>
        <v>Everett, WA</v>
      </c>
      <c r="H200" t="str">
        <f t="shared" ref="H200:O200" ca="1" si="31">IFERROR(INDEX(INDIRECT($E200),MATCH(H$1,INDIRECT(SUBSTITUTE($E200,"D","C")),0),2),"")</f>
        <v>PMA, STC</v>
      </c>
      <c r="I200" t="str">
        <f t="shared" ca="1" si="31"/>
        <v>415 Riverside Road</v>
      </c>
      <c r="J200" t="str">
        <f t="shared" ca="1" si="31"/>
        <v/>
      </c>
      <c r="K200" t="str">
        <f t="shared" ca="1" si="31"/>
        <v>Everett, WA, 98201</v>
      </c>
      <c r="L200" t="str">
        <f t="shared" ca="1" si="31"/>
        <v>(425) 212-5045</v>
      </c>
      <c r="M200" t="str">
        <f t="shared" ca="1" si="31"/>
        <v/>
      </c>
      <c r="N200" t="str">
        <f t="shared" ca="1" si="31"/>
        <v>michael.chionis@safrangroup.com</v>
      </c>
      <c r="O200" t="str">
        <f t="shared" ca="1" si="31"/>
        <v/>
      </c>
    </row>
    <row r="201" spans="1:15" hidden="1" x14ac:dyDescent="0.25">
      <c r="A201">
        <v>223</v>
      </c>
      <c r="B201" t="s">
        <v>327</v>
      </c>
      <c r="C201" t="s">
        <v>425</v>
      </c>
      <c r="D201" t="s">
        <v>506</v>
      </c>
    </row>
    <row r="202" spans="1:15" hidden="1" x14ac:dyDescent="0.25">
      <c r="A202">
        <v>224</v>
      </c>
      <c r="B202" t="s">
        <v>100</v>
      </c>
      <c r="C202" t="s">
        <v>422</v>
      </c>
      <c r="D202" t="s">
        <v>100</v>
      </c>
    </row>
    <row r="203" spans="1:15" hidden="1" x14ac:dyDescent="0.25">
      <c r="A203">
        <v>225</v>
      </c>
      <c r="B203" t="s">
        <v>101</v>
      </c>
      <c r="C203" t="s">
        <v>628</v>
      </c>
      <c r="D203" t="s">
        <v>101</v>
      </c>
    </row>
    <row r="204" spans="1:15" hidden="1" x14ac:dyDescent="0.25">
      <c r="A204">
        <v>226</v>
      </c>
      <c r="B204" t="s">
        <v>331</v>
      </c>
      <c r="C204" t="s">
        <v>426</v>
      </c>
      <c r="D204" t="s">
        <v>512</v>
      </c>
    </row>
    <row r="205" spans="1:15" hidden="1" x14ac:dyDescent="0.25">
      <c r="A205">
        <v>227</v>
      </c>
      <c r="B205" t="s">
        <v>102</v>
      </c>
      <c r="C205" t="s">
        <v>428</v>
      </c>
      <c r="D205" t="s">
        <v>513</v>
      </c>
    </row>
    <row r="206" spans="1:15" x14ac:dyDescent="0.25">
      <c r="A206">
        <v>228</v>
      </c>
      <c r="B206" t="s">
        <v>103</v>
      </c>
      <c r="C206" t="s">
        <v>629</v>
      </c>
      <c r="D206" t="s">
        <v>103</v>
      </c>
      <c r="E206" t="str">
        <f>SUBSTITUTE(ADDRESS(1,COLUMN(C206),4),"1","")&amp;ROW()&amp;":"&amp;SUBSTITUTE(ADDRESS(1,COLUMN(D206),4),"1","")&amp;MATCH("Name:*",C207:C2204,0)+ROW()-1</f>
        <v>C206:D212</v>
      </c>
      <c r="F206" t="str">
        <f ca="1">IFERROR(LEFT(IFERROR(INDEX(INDIRECT($E206),MATCH(F$1,INDIRECT(SUBSTITUTE($E206,"D","C")),0),2),""),SEARCH("(",IFERROR(INDEX(INDIRECT($E206),MATCH(F$1,INDIRECT(SUBSTITUTE($E206,"D","C")),0),2),""))-1),D206)</f>
        <v xml:space="preserve">Panasonic Avio </v>
      </c>
      <c r="G206" t="str">
        <f ca="1">TRIM(SUBSTITUTE(SUBSTITUTE(RIGHT(D206,LEN(D206)-LEN(F206)),"(",""),")",""))</f>
        <v>Bothell, WA</v>
      </c>
      <c r="H206" t="str">
        <f t="shared" ref="H206:O206" ca="1" si="32">IFERROR(INDEX(INDIRECT($E206),MATCH(H$1,INDIRECT(SUBSTITUTE($E206,"D","C")),0),2),"")</f>
        <v>PMA</v>
      </c>
      <c r="I206" t="str">
        <f t="shared" ca="1" si="32"/>
        <v>3301 MONTE VILLA PKWY</v>
      </c>
      <c r="J206" t="str">
        <f t="shared" ca="1" si="32"/>
        <v/>
      </c>
      <c r="K206" t="str">
        <f t="shared" ca="1" si="32"/>
        <v>Bothell, WA, 98021</v>
      </c>
      <c r="L206" t="str">
        <f t="shared" ca="1" si="32"/>
        <v>(425) 415-9555</v>
      </c>
      <c r="M206" t="str">
        <f t="shared" ca="1" si="32"/>
        <v>(425) 402-0343</v>
      </c>
      <c r="N206" t="str">
        <f t="shared" ca="1" si="32"/>
        <v>willie.harper@panasonic.aero</v>
      </c>
      <c r="O206" t="str">
        <f t="shared" ca="1" si="32"/>
        <v/>
      </c>
    </row>
    <row r="207" spans="1:15" hidden="1" x14ac:dyDescent="0.25">
      <c r="A207">
        <v>229</v>
      </c>
      <c r="B207" t="s">
        <v>71</v>
      </c>
      <c r="C207" t="s">
        <v>425</v>
      </c>
      <c r="D207" t="s">
        <v>490</v>
      </c>
    </row>
    <row r="208" spans="1:15" hidden="1" x14ac:dyDescent="0.25">
      <c r="A208">
        <v>230</v>
      </c>
      <c r="B208" t="s">
        <v>104</v>
      </c>
      <c r="C208" t="s">
        <v>422</v>
      </c>
      <c r="D208" t="s">
        <v>104</v>
      </c>
    </row>
    <row r="209" spans="1:15" hidden="1" x14ac:dyDescent="0.25">
      <c r="A209">
        <v>231</v>
      </c>
      <c r="B209" t="s">
        <v>105</v>
      </c>
      <c r="C209" t="s">
        <v>628</v>
      </c>
      <c r="D209" t="s">
        <v>105</v>
      </c>
    </row>
    <row r="210" spans="1:15" hidden="1" x14ac:dyDescent="0.25">
      <c r="A210">
        <v>232</v>
      </c>
      <c r="B210" t="s">
        <v>332</v>
      </c>
      <c r="C210" t="s">
        <v>426</v>
      </c>
      <c r="D210" t="s">
        <v>514</v>
      </c>
    </row>
    <row r="211" spans="1:15" hidden="1" x14ac:dyDescent="0.25">
      <c r="A211">
        <v>233</v>
      </c>
      <c r="B211" t="s">
        <v>333</v>
      </c>
      <c r="C211" t="s">
        <v>427</v>
      </c>
      <c r="D211" t="s">
        <v>515</v>
      </c>
    </row>
    <row r="212" spans="1:15" hidden="1" x14ac:dyDescent="0.25">
      <c r="A212">
        <v>234</v>
      </c>
      <c r="B212" t="s">
        <v>106</v>
      </c>
      <c r="C212" t="s">
        <v>428</v>
      </c>
      <c r="D212" t="s">
        <v>516</v>
      </c>
    </row>
    <row r="213" spans="1:15" x14ac:dyDescent="0.25">
      <c r="A213">
        <v>236</v>
      </c>
      <c r="B213" t="s">
        <v>107</v>
      </c>
      <c r="C213" t="s">
        <v>629</v>
      </c>
      <c r="D213" t="s">
        <v>107</v>
      </c>
      <c r="E213" t="str">
        <f>SUBSTITUTE(ADDRESS(1,COLUMN(C213),4),"1","")&amp;ROW()&amp;":"&amp;SUBSTITUTE(ADDRESS(1,COLUMN(D213),4),"1","")&amp;MATCH("Name:*",C214:C2211,0)+ROW()-1</f>
        <v>C213:D219</v>
      </c>
      <c r="F213" t="str">
        <f ca="1">IFERROR(LEFT(IFERROR(INDEX(INDIRECT($E213),MATCH(F$1,INDIRECT(SUBSTITUTE($E213,"D","C")),0),2),""),SEARCH("(",IFERROR(INDEX(INDIRECT($E213),MATCH(F$1,INDIRECT(SUBSTITUTE($E213,"D","C")),0),2),""))-1),D213)</f>
        <v xml:space="preserve">SMR B/E </v>
      </c>
      <c r="G213" t="str">
        <f ca="1">TRIM(SUBSTITUTE(SUBSTITUTE(RIGHT(D213,LEN(D213)-LEN(F213)),"(",""),")",""))</f>
        <v>Fenwick, WV</v>
      </c>
      <c r="H213" t="str">
        <f t="shared" ref="H213:O213" ca="1" si="33">IFERROR(INDEX(INDIRECT($E213),MATCH(H$1,INDIRECT(SUBSTITUTE($E213,"D","C")),0),2),"")</f>
        <v>PMA, STC</v>
      </c>
      <c r="I213" t="str">
        <f t="shared" ca="1" si="33"/>
        <v>93 Nettie Fenwick Road</v>
      </c>
      <c r="J213" t="str">
        <f t="shared" ca="1" si="33"/>
        <v/>
      </c>
      <c r="K213" t="str">
        <f t="shared" ca="1" si="33"/>
        <v>Fenwick, WV, 26202</v>
      </c>
      <c r="L213" t="str">
        <f t="shared" ca="1" si="33"/>
        <v>(304) 846-2554</v>
      </c>
      <c r="M213" t="str">
        <f t="shared" ca="1" si="33"/>
        <v>(304) 846-2024</v>
      </c>
      <c r="N213" t="str">
        <f t="shared" ca="1" si="33"/>
        <v>Dewayne_Bowles@beaerospace.com</v>
      </c>
      <c r="O213" t="str">
        <f t="shared" ca="1" si="33"/>
        <v/>
      </c>
    </row>
    <row r="214" spans="1:15" hidden="1" x14ac:dyDescent="0.25">
      <c r="A214">
        <v>237</v>
      </c>
      <c r="B214" t="s">
        <v>327</v>
      </c>
      <c r="C214" t="s">
        <v>425</v>
      </c>
      <c r="D214" t="s">
        <v>506</v>
      </c>
    </row>
    <row r="215" spans="1:15" hidden="1" x14ac:dyDescent="0.25">
      <c r="A215">
        <v>238</v>
      </c>
      <c r="B215" t="s">
        <v>108</v>
      </c>
      <c r="C215" t="s">
        <v>422</v>
      </c>
      <c r="D215" t="s">
        <v>108</v>
      </c>
    </row>
    <row r="216" spans="1:15" hidden="1" x14ac:dyDescent="0.25">
      <c r="A216">
        <v>239</v>
      </c>
      <c r="B216" t="s">
        <v>109</v>
      </c>
      <c r="C216" t="s">
        <v>628</v>
      </c>
      <c r="D216" t="s">
        <v>109</v>
      </c>
    </row>
    <row r="217" spans="1:15" hidden="1" x14ac:dyDescent="0.25">
      <c r="A217">
        <v>241</v>
      </c>
      <c r="B217" t="s">
        <v>334</v>
      </c>
      <c r="C217" t="s">
        <v>426</v>
      </c>
      <c r="D217" t="s">
        <v>517</v>
      </c>
    </row>
    <row r="218" spans="1:15" hidden="1" x14ac:dyDescent="0.25">
      <c r="A218">
        <v>242</v>
      </c>
      <c r="B218" t="s">
        <v>335</v>
      </c>
      <c r="C218" t="s">
        <v>427</v>
      </c>
      <c r="D218" t="s">
        <v>518</v>
      </c>
    </row>
    <row r="219" spans="1:15" hidden="1" x14ac:dyDescent="0.25">
      <c r="A219">
        <v>243</v>
      </c>
      <c r="B219" t="s">
        <v>110</v>
      </c>
      <c r="C219" t="s">
        <v>428</v>
      </c>
      <c r="D219" t="s">
        <v>519</v>
      </c>
    </row>
    <row r="220" spans="1:15" x14ac:dyDescent="0.25">
      <c r="A220">
        <v>246</v>
      </c>
      <c r="B220" t="s">
        <v>336</v>
      </c>
      <c r="C220" t="s">
        <v>629</v>
      </c>
      <c r="D220" t="s">
        <v>336</v>
      </c>
      <c r="E220" t="str">
        <f>SUBSTITUTE(ADDRESS(1,COLUMN(C220),4),"1","")&amp;ROW()&amp;":"&amp;SUBSTITUTE(ADDRESS(1,COLUMN(D220),4),"1","")&amp;MATCH("Name:*",C221:C2218,0)+ROW()-1</f>
        <v>C220:D225</v>
      </c>
      <c r="F220" t="str">
        <f ca="1">IFERROR(LEFT(IFERROR(INDEX(INDIRECT($E220),MATCH(F$1,INDIRECT(SUBSTITUTE($E220,"D","C")),0),2),""),SEARCH("(",IFERROR(INDEX(INDIRECT($E220),MATCH(F$1,INDIRECT(SUBSTITUTE($E220,"D","C")),0),2),""))-1),D220)</f>
        <v xml:space="preserve">ACSS </v>
      </c>
      <c r="G220" t="str">
        <f ca="1">TRIM(SUBSTITUTE(SUBSTITUTE(RIGHT(D220,LEN(D220)-LEN(F220)),"(",""),")",""))</f>
        <v>Phoenix, AZ</v>
      </c>
      <c r="H220" t="str">
        <f t="shared" ref="H220:O220" ca="1" si="34">IFERROR(INDEX(INDIRECT($E220),MATCH(H$1,INDIRECT(SUBSTITUTE($E220,"D","C")),0),2),"")</f>
        <v>STC</v>
      </c>
      <c r="I220" t="str">
        <f t="shared" ca="1" si="34"/>
        <v>19810 North 7th Ave</v>
      </c>
      <c r="J220" t="str">
        <f t="shared" ca="1" si="34"/>
        <v/>
      </c>
      <c r="K220" t="str">
        <f t="shared" ca="1" si="34"/>
        <v>Phoenix, AZ, 85027</v>
      </c>
      <c r="L220" t="str">
        <f t="shared" ca="1" si="34"/>
        <v>(623) 445-6667</v>
      </c>
      <c r="M220" t="str">
        <f t="shared" ca="1" si="34"/>
        <v/>
      </c>
      <c r="N220" t="str">
        <f t="shared" ca="1" si="34"/>
        <v>Ronald.Scott@L3Harris.com</v>
      </c>
      <c r="O220" t="str">
        <f t="shared" ca="1" si="34"/>
        <v/>
      </c>
    </row>
    <row r="221" spans="1:15" hidden="1" x14ac:dyDescent="0.25">
      <c r="A221">
        <v>247</v>
      </c>
      <c r="B221" t="s">
        <v>111</v>
      </c>
      <c r="C221" t="s">
        <v>425</v>
      </c>
      <c r="D221" t="s">
        <v>520</v>
      </c>
    </row>
    <row r="222" spans="1:15" hidden="1" x14ac:dyDescent="0.25">
      <c r="A222">
        <v>248</v>
      </c>
      <c r="B222" t="s">
        <v>337</v>
      </c>
      <c r="C222" t="s">
        <v>422</v>
      </c>
      <c r="D222" t="s">
        <v>337</v>
      </c>
    </row>
    <row r="223" spans="1:15" hidden="1" x14ac:dyDescent="0.25">
      <c r="A223">
        <v>249</v>
      </c>
      <c r="B223" t="s">
        <v>112</v>
      </c>
      <c r="C223" t="s">
        <v>628</v>
      </c>
      <c r="D223" t="s">
        <v>112</v>
      </c>
    </row>
    <row r="224" spans="1:15" hidden="1" x14ac:dyDescent="0.25">
      <c r="A224">
        <v>250</v>
      </c>
      <c r="B224" t="s">
        <v>338</v>
      </c>
      <c r="C224" t="s">
        <v>426</v>
      </c>
      <c r="D224" t="s">
        <v>521</v>
      </c>
    </row>
    <row r="225" spans="1:15" hidden="1" x14ac:dyDescent="0.25">
      <c r="A225">
        <v>251</v>
      </c>
      <c r="B225" t="s">
        <v>113</v>
      </c>
      <c r="C225" t="s">
        <v>428</v>
      </c>
      <c r="D225" t="s">
        <v>522</v>
      </c>
    </row>
    <row r="226" spans="1:15" x14ac:dyDescent="0.25">
      <c r="A226">
        <v>252</v>
      </c>
      <c r="B226" t="s">
        <v>5</v>
      </c>
      <c r="C226" t="s">
        <v>629</v>
      </c>
      <c r="D226" t="s">
        <v>5</v>
      </c>
      <c r="E226" t="str">
        <f>SUBSTITUTE(ADDRESS(1,COLUMN(C226),4),"1","")&amp;ROW()&amp;":"&amp;SUBSTITUTE(ADDRESS(1,COLUMN(D226),4),"1","")&amp;MATCH("Name:*",C227:C2224,0)+ROW()-1</f>
        <v>C226:D231</v>
      </c>
      <c r="F226" t="str">
        <f ca="1">IFERROR(LEFT(IFERROR(INDEX(INDIRECT($E226),MATCH(F$1,INDIRECT(SUBSTITUTE($E226,"D","C")),0),2),""),SEARCH("(",IFERROR(INDEX(INDIRECT($E226),MATCH(F$1,INDIRECT(SUBSTITUTE($E226,"D","C")),0),2),""))-1),D226)</f>
        <v xml:space="preserve">HWI </v>
      </c>
      <c r="G226" t="str">
        <f ca="1">TRIM(SUBSTITUTE(SUBSTITUTE(RIGHT(D226,LEN(D226)-LEN(F226)),"(",""),")",""))</f>
        <v>Phoenix, AZ</v>
      </c>
      <c r="H226" t="str">
        <f t="shared" ref="H226:O226" ca="1" si="35">IFERROR(INDEX(INDIRECT($E226),MATCH(H$1,INDIRECT(SUBSTITUTE($E226,"D","C")),0),2),"")</f>
        <v>MRA, PMA, PC, STC, TSOA, TC</v>
      </c>
      <c r="I226" t="str">
        <f t="shared" ca="1" si="35"/>
        <v>1944 E. Sky Harbor Circle North</v>
      </c>
      <c r="J226" t="str">
        <f t="shared" ca="1" si="35"/>
        <v/>
      </c>
      <c r="K226" t="str">
        <f t="shared" ca="1" si="35"/>
        <v>Phoenix, AZ, 85034</v>
      </c>
      <c r="L226" t="str">
        <f t="shared" ca="1" si="35"/>
        <v>(602) 436-1577</v>
      </c>
      <c r="M226" t="str">
        <f t="shared" ca="1" si="35"/>
        <v/>
      </c>
      <c r="N226" t="str">
        <f t="shared" ca="1" si="35"/>
        <v>Paul.lapietra@honeywell.com</v>
      </c>
      <c r="O226" t="str">
        <f t="shared" ca="1" si="35"/>
        <v/>
      </c>
    </row>
    <row r="227" spans="1:15" hidden="1" x14ac:dyDescent="0.25">
      <c r="A227">
        <v>253</v>
      </c>
      <c r="B227" t="s">
        <v>273</v>
      </c>
      <c r="C227" t="s">
        <v>425</v>
      </c>
      <c r="D227" t="s">
        <v>434</v>
      </c>
    </row>
    <row r="228" spans="1:15" hidden="1" x14ac:dyDescent="0.25">
      <c r="A228">
        <v>254</v>
      </c>
      <c r="B228" t="s">
        <v>6</v>
      </c>
      <c r="C228" t="s">
        <v>422</v>
      </c>
      <c r="D228" t="s">
        <v>6</v>
      </c>
    </row>
    <row r="229" spans="1:15" hidden="1" x14ac:dyDescent="0.25">
      <c r="A229">
        <v>255</v>
      </c>
      <c r="B229" t="s">
        <v>7</v>
      </c>
      <c r="C229" t="s">
        <v>628</v>
      </c>
      <c r="D229" t="s">
        <v>7</v>
      </c>
    </row>
    <row r="230" spans="1:15" hidden="1" x14ac:dyDescent="0.25">
      <c r="A230">
        <v>256</v>
      </c>
      <c r="B230" t="s">
        <v>274</v>
      </c>
      <c r="C230" t="s">
        <v>426</v>
      </c>
      <c r="D230" t="s">
        <v>435</v>
      </c>
    </row>
    <row r="231" spans="1:15" hidden="1" x14ac:dyDescent="0.25">
      <c r="A231">
        <v>257</v>
      </c>
      <c r="B231" t="s">
        <v>8</v>
      </c>
      <c r="C231" t="s">
        <v>428</v>
      </c>
      <c r="D231" t="s">
        <v>436</v>
      </c>
    </row>
    <row r="232" spans="1:15" x14ac:dyDescent="0.25">
      <c r="A232">
        <v>259</v>
      </c>
      <c r="B232" t="s">
        <v>339</v>
      </c>
      <c r="C232" t="s">
        <v>629</v>
      </c>
      <c r="D232" t="s">
        <v>339</v>
      </c>
      <c r="E232" t="str">
        <f>SUBSTITUTE(ADDRESS(1,COLUMN(C232),4),"1","")&amp;ROW()&amp;":"&amp;SUBSTITUTE(ADDRESS(1,COLUMN(D232),4),"1","")&amp;MATCH("Name:*",C233:C2230,0)+ROW()-1</f>
        <v>C232:D238</v>
      </c>
      <c r="F232" t="str">
        <f ca="1">IFERROR(LEFT(IFERROR(INDEX(INDIRECT($E232),MATCH(F$1,INDIRECT(SUBSTITUTE($E232,"D","C")),0),2),""),SEARCH("(",IFERROR(INDEX(INDIRECT($E232),MATCH(F$1,INDIRECT(SUBSTITUTE($E232,"D","C")),0),2),""))-1),D232)</f>
        <v xml:space="preserve">Safran Cabin </v>
      </c>
      <c r="G232" t="str">
        <f ca="1">TRIM(SUBSTITUTE(SUBSTITUTE(RIGHT(D232,LEN(D232)-LEN(F232)),"(",""),")",""))</f>
        <v>Huntington Beach, CA</v>
      </c>
      <c r="H232" t="str">
        <f t="shared" ref="H232:O232" ca="1" si="36">IFERROR(INDEX(INDIRECT($E232),MATCH(H$1,INDIRECT(SUBSTITUTE($E232,"D","C")),0),2),"")</f>
        <v>PMA, STC, TSOA</v>
      </c>
      <c r="I232" t="str">
        <f t="shared" ca="1" si="36"/>
        <v>5701 Bolsa Ave</v>
      </c>
      <c r="J232" t="str">
        <f t="shared" ca="1" si="36"/>
        <v/>
      </c>
      <c r="K232" t="str">
        <f t="shared" ca="1" si="36"/>
        <v>Huntington Beach, CA, 92647</v>
      </c>
      <c r="L232" t="str">
        <f t="shared" ca="1" si="36"/>
        <v>(714) 934-0015</v>
      </c>
      <c r="M232" t="str">
        <f t="shared" ca="1" si="36"/>
        <v>(714) 934-0089</v>
      </c>
      <c r="N232" t="str">
        <f t="shared" ca="1" si="36"/>
        <v>Brad.Christensen@safrangroup.com</v>
      </c>
      <c r="O232" t="str">
        <f t="shared" ca="1" si="36"/>
        <v/>
      </c>
    </row>
    <row r="233" spans="1:15" hidden="1" x14ac:dyDescent="0.25">
      <c r="A233">
        <v>260</v>
      </c>
      <c r="B233" t="s">
        <v>329</v>
      </c>
      <c r="C233" t="s">
        <v>425</v>
      </c>
      <c r="D233" t="s">
        <v>509</v>
      </c>
    </row>
    <row r="234" spans="1:15" hidden="1" x14ac:dyDescent="0.25">
      <c r="A234">
        <v>261</v>
      </c>
      <c r="B234" t="s">
        <v>340</v>
      </c>
      <c r="C234" t="s">
        <v>422</v>
      </c>
      <c r="D234" t="s">
        <v>340</v>
      </c>
    </row>
    <row r="235" spans="1:15" hidden="1" x14ac:dyDescent="0.25">
      <c r="A235">
        <v>262</v>
      </c>
      <c r="B235" t="s">
        <v>341</v>
      </c>
      <c r="C235" t="s">
        <v>628</v>
      </c>
      <c r="D235" t="s">
        <v>341</v>
      </c>
    </row>
    <row r="236" spans="1:15" hidden="1" x14ac:dyDescent="0.25">
      <c r="A236">
        <v>263</v>
      </c>
      <c r="B236" t="s">
        <v>342</v>
      </c>
      <c r="C236" t="s">
        <v>426</v>
      </c>
      <c r="D236" t="s">
        <v>523</v>
      </c>
    </row>
    <row r="237" spans="1:15" hidden="1" x14ac:dyDescent="0.25">
      <c r="A237">
        <v>264</v>
      </c>
      <c r="B237" t="s">
        <v>343</v>
      </c>
      <c r="C237" t="s">
        <v>427</v>
      </c>
      <c r="D237" t="s">
        <v>524</v>
      </c>
    </row>
    <row r="238" spans="1:15" hidden="1" x14ac:dyDescent="0.25">
      <c r="A238">
        <v>265</v>
      </c>
      <c r="B238" t="s">
        <v>114</v>
      </c>
      <c r="C238" t="s">
        <v>428</v>
      </c>
      <c r="D238" t="s">
        <v>525</v>
      </c>
    </row>
    <row r="239" spans="1:15" x14ac:dyDescent="0.25">
      <c r="A239">
        <v>266</v>
      </c>
      <c r="B239" t="s">
        <v>115</v>
      </c>
      <c r="C239" t="s">
        <v>629</v>
      </c>
      <c r="D239" t="s">
        <v>115</v>
      </c>
      <c r="E239" t="str">
        <f>SUBSTITUTE(ADDRESS(1,COLUMN(C239),4),"1","")&amp;ROW()&amp;":"&amp;SUBSTITUTE(ADDRESS(1,COLUMN(D239),4),"1","")&amp;MATCH("Name:*",C240:C2237,0)+ROW()-1</f>
        <v>C239:D244</v>
      </c>
      <c r="F239" t="str">
        <f ca="1">IFERROR(LEFT(IFERROR(INDEX(INDIRECT($E239),MATCH(F$1,INDIRECT(SUBSTITUTE($E239,"D","C")),0),2),""),SEARCH("(",IFERROR(INDEX(INDIRECT($E239),MATCH(F$1,INDIRECT(SUBSTITUTE($E239,"D","C")),0),2),""))-1),D239)</f>
        <v xml:space="preserve">Thales </v>
      </c>
      <c r="G239" t="str">
        <f ca="1">TRIM(SUBSTITUTE(SUBSTITUTE(RIGHT(D239,LEN(D239)-LEN(F239)),"(",""),")",""))</f>
        <v>Irvine, CA</v>
      </c>
      <c r="H239" t="str">
        <f t="shared" ref="H239:O239" ca="1" si="37">IFERROR(INDEX(INDIRECT($E239),MATCH(H$1,INDIRECT(SUBSTITUTE($E239,"D","C")),0),2),"")</f>
        <v>PMA, STC</v>
      </c>
      <c r="I239" t="str">
        <f t="shared" ca="1" si="37"/>
        <v>51 Discovery</v>
      </c>
      <c r="J239" t="str">
        <f t="shared" ca="1" si="37"/>
        <v/>
      </c>
      <c r="K239" t="str">
        <f t="shared" ca="1" si="37"/>
        <v>Irvine, CA, 92618</v>
      </c>
      <c r="L239" t="str">
        <f t="shared" ca="1" si="37"/>
        <v>(949) 394-6011</v>
      </c>
      <c r="M239" t="str">
        <f t="shared" ca="1" si="37"/>
        <v/>
      </c>
      <c r="N239" t="str">
        <f t="shared" ca="1" si="37"/>
        <v>jackson.lindsey@us.thalesgroup.com</v>
      </c>
      <c r="O239" t="str">
        <f t="shared" ca="1" si="37"/>
        <v/>
      </c>
    </row>
    <row r="240" spans="1:15" hidden="1" x14ac:dyDescent="0.25">
      <c r="A240">
        <v>267</v>
      </c>
      <c r="B240" t="s">
        <v>327</v>
      </c>
      <c r="C240" t="s">
        <v>425</v>
      </c>
      <c r="D240" t="s">
        <v>506</v>
      </c>
    </row>
    <row r="241" spans="1:15" hidden="1" x14ac:dyDescent="0.25">
      <c r="A241">
        <v>268</v>
      </c>
      <c r="B241" t="s">
        <v>116</v>
      </c>
      <c r="C241" t="s">
        <v>422</v>
      </c>
      <c r="D241" t="s">
        <v>116</v>
      </c>
    </row>
    <row r="242" spans="1:15" hidden="1" x14ac:dyDescent="0.25">
      <c r="A242">
        <v>269</v>
      </c>
      <c r="B242" t="s">
        <v>81</v>
      </c>
      <c r="C242" t="s">
        <v>628</v>
      </c>
      <c r="D242" t="s">
        <v>81</v>
      </c>
    </row>
    <row r="243" spans="1:15" hidden="1" x14ac:dyDescent="0.25">
      <c r="A243">
        <v>270</v>
      </c>
      <c r="B243" t="s">
        <v>344</v>
      </c>
      <c r="C243" t="s">
        <v>426</v>
      </c>
      <c r="D243" t="s">
        <v>526</v>
      </c>
    </row>
    <row r="244" spans="1:15" hidden="1" x14ac:dyDescent="0.25">
      <c r="A244">
        <v>271</v>
      </c>
      <c r="B244" t="s">
        <v>117</v>
      </c>
      <c r="C244" t="s">
        <v>428</v>
      </c>
      <c r="D244" t="s">
        <v>527</v>
      </c>
    </row>
    <row r="245" spans="1:15" x14ac:dyDescent="0.25">
      <c r="A245">
        <v>273</v>
      </c>
      <c r="B245" t="s">
        <v>9</v>
      </c>
      <c r="C245" t="s">
        <v>629</v>
      </c>
      <c r="D245" t="s">
        <v>9</v>
      </c>
      <c r="E245" t="str">
        <f>SUBSTITUTE(ADDRESS(1,COLUMN(C245),4),"1","")&amp;ROW()&amp;":"&amp;SUBSTITUTE(ADDRESS(1,COLUMN(D245),4),"1","")&amp;MATCH("Name:*",C246:C2243,0)+ROW()-1</f>
        <v>C245:D250</v>
      </c>
      <c r="F245" t="str">
        <f ca="1">IFERROR(LEFT(IFERROR(INDEX(INDIRECT($E245),MATCH(F$1,INDIRECT(SUBSTITUTE($E245,"D","C")),0),2),""),SEARCH("(",IFERROR(INDEX(INDIRECT($E245),MATCH(F$1,INDIRECT(SUBSTITUTE($E245,"D","C")),0),2),""))-1),D245)</f>
        <v xml:space="preserve">Cert Works </v>
      </c>
      <c r="G245" t="str">
        <f ca="1">TRIM(SUBSTITUTE(SUBSTITUTE(RIGHT(D245,LEN(D245)-LEN(F245)),"(",""),")",""))</f>
        <v>Bennett, CO</v>
      </c>
      <c r="H245" t="str">
        <f t="shared" ref="H245:O245" ca="1" si="38">IFERROR(INDEX(INDIRECT($E245),MATCH(H$1,INDIRECT(SUBSTITUTE($E245,"D","C")),0),2),"")</f>
        <v>MRA, STC</v>
      </c>
      <c r="I245" t="str">
        <f t="shared" ca="1" si="38"/>
        <v>5150 Front Range Parkway</v>
      </c>
      <c r="J245" t="str">
        <f t="shared" ca="1" si="38"/>
        <v/>
      </c>
      <c r="K245" t="str">
        <f t="shared" ca="1" si="38"/>
        <v>Watkins, CO, 80137</v>
      </c>
      <c r="L245" t="str">
        <f t="shared" ca="1" si="38"/>
        <v>(303) 619-7805</v>
      </c>
      <c r="M245" t="str">
        <f t="shared" ca="1" si="38"/>
        <v/>
      </c>
      <c r="N245" t="str">
        <f t="shared" ca="1" si="38"/>
        <v>krvoorhies@certworks.com</v>
      </c>
      <c r="O245" t="str">
        <f t="shared" ca="1" si="38"/>
        <v/>
      </c>
    </row>
    <row r="246" spans="1:15" hidden="1" x14ac:dyDescent="0.25">
      <c r="A246">
        <v>274</v>
      </c>
      <c r="B246" t="s">
        <v>275</v>
      </c>
      <c r="C246" t="s">
        <v>425</v>
      </c>
      <c r="D246" t="s">
        <v>437</v>
      </c>
    </row>
    <row r="247" spans="1:15" hidden="1" x14ac:dyDescent="0.25">
      <c r="A247">
        <v>275</v>
      </c>
      <c r="B247" t="s">
        <v>10</v>
      </c>
      <c r="C247" t="s">
        <v>422</v>
      </c>
      <c r="D247" t="s">
        <v>10</v>
      </c>
    </row>
    <row r="248" spans="1:15" hidden="1" x14ac:dyDescent="0.25">
      <c r="A248">
        <v>276</v>
      </c>
      <c r="B248" t="s">
        <v>11</v>
      </c>
      <c r="C248" t="s">
        <v>628</v>
      </c>
      <c r="D248" t="s">
        <v>11</v>
      </c>
    </row>
    <row r="249" spans="1:15" hidden="1" x14ac:dyDescent="0.25">
      <c r="A249">
        <v>277</v>
      </c>
      <c r="B249" t="s">
        <v>276</v>
      </c>
      <c r="C249" t="s">
        <v>426</v>
      </c>
      <c r="D249" t="s">
        <v>438</v>
      </c>
    </row>
    <row r="250" spans="1:15" hidden="1" x14ac:dyDescent="0.25">
      <c r="A250">
        <v>278</v>
      </c>
      <c r="B250" t="s">
        <v>12</v>
      </c>
      <c r="C250" t="s">
        <v>428</v>
      </c>
      <c r="D250" t="s">
        <v>439</v>
      </c>
    </row>
    <row r="251" spans="1:15" x14ac:dyDescent="0.25">
      <c r="A251">
        <v>279</v>
      </c>
      <c r="B251" t="s">
        <v>118</v>
      </c>
      <c r="C251" t="s">
        <v>629</v>
      </c>
      <c r="D251" t="s">
        <v>118</v>
      </c>
      <c r="E251" t="str">
        <f>SUBSTITUTE(ADDRESS(1,COLUMN(C251),4),"1","")&amp;ROW()&amp;":"&amp;SUBSTITUTE(ADDRESS(1,COLUMN(D251),4),"1","")&amp;MATCH("Name:*",C252:C2249,0)+ROW()-1</f>
        <v>C251:D256</v>
      </c>
      <c r="F251" t="str">
        <f ca="1">IFERROR(LEFT(IFERROR(INDEX(INDIRECT($E251),MATCH(F$1,INDIRECT(SUBSTITUTE($E251,"D","C")),0),2),""),SEARCH("(",IFERROR(INDEX(INDIRECT($E251),MATCH(F$1,INDIRECT(SUBSTITUTE($E251,"D","C")),0),2),""))-1),D251)</f>
        <v xml:space="preserve">WSA </v>
      </c>
      <c r="G251" t="str">
        <f ca="1">TRIM(SUBSTITUTE(SUBSTITUTE(RIGHT(D251,LEN(D251)-LEN(F251)),"(",""),")",""))</f>
        <v>Grand Junction, CO</v>
      </c>
      <c r="H251" t="str">
        <f t="shared" ref="H251:O251" ca="1" si="39">IFERROR(INDEX(INDIRECT($E251),MATCH(H$1,INDIRECT(SUBSTITUTE($E251,"D","C")),0),2),"")</f>
        <v>STC</v>
      </c>
      <c r="I251" t="str">
        <f t="shared" ca="1" si="39"/>
        <v>796 Heritage Way</v>
      </c>
      <c r="J251" t="str">
        <f t="shared" ca="1" si="39"/>
        <v/>
      </c>
      <c r="K251" t="str">
        <f t="shared" ca="1" si="39"/>
        <v>Grand Junction, CO, 81506</v>
      </c>
      <c r="L251" t="str">
        <f t="shared" ca="1" si="39"/>
        <v>(618) 406-2478</v>
      </c>
      <c r="M251" t="str">
        <f t="shared" ca="1" si="39"/>
        <v/>
      </c>
      <c r="N251" t="str">
        <f t="shared" ca="1" si="39"/>
        <v>jmaszkiewicz@wsa.aero</v>
      </c>
      <c r="O251" t="str">
        <f t="shared" ca="1" si="39"/>
        <v/>
      </c>
    </row>
    <row r="252" spans="1:15" hidden="1" x14ac:dyDescent="0.25">
      <c r="A252">
        <v>280</v>
      </c>
      <c r="B252" t="s">
        <v>111</v>
      </c>
      <c r="C252" t="s">
        <v>425</v>
      </c>
      <c r="D252" t="s">
        <v>520</v>
      </c>
    </row>
    <row r="253" spans="1:15" hidden="1" x14ac:dyDescent="0.25">
      <c r="A253">
        <v>281</v>
      </c>
      <c r="B253" t="s">
        <v>119</v>
      </c>
      <c r="C253" t="s">
        <v>422</v>
      </c>
      <c r="D253" t="s">
        <v>119</v>
      </c>
    </row>
    <row r="254" spans="1:15" hidden="1" x14ac:dyDescent="0.25">
      <c r="A254">
        <v>282</v>
      </c>
      <c r="B254" t="s">
        <v>120</v>
      </c>
      <c r="C254" t="s">
        <v>628</v>
      </c>
      <c r="D254" t="s">
        <v>120</v>
      </c>
    </row>
    <row r="255" spans="1:15" hidden="1" x14ac:dyDescent="0.25">
      <c r="A255">
        <v>283</v>
      </c>
      <c r="B255" t="s">
        <v>345</v>
      </c>
      <c r="C255" t="s">
        <v>426</v>
      </c>
      <c r="D255" t="s">
        <v>528</v>
      </c>
    </row>
    <row r="256" spans="1:15" hidden="1" x14ac:dyDescent="0.25">
      <c r="A256">
        <v>284</v>
      </c>
      <c r="B256" t="s">
        <v>121</v>
      </c>
      <c r="C256" t="s">
        <v>428</v>
      </c>
      <c r="D256" t="s">
        <v>529</v>
      </c>
    </row>
    <row r="257" spans="1:15" x14ac:dyDescent="0.25">
      <c r="A257">
        <v>286</v>
      </c>
      <c r="B257" t="s">
        <v>51</v>
      </c>
      <c r="C257" t="s">
        <v>629</v>
      </c>
      <c r="D257" t="s">
        <v>51</v>
      </c>
      <c r="E257" t="str">
        <f>SUBSTITUTE(ADDRESS(1,COLUMN(C257),4),"1","")&amp;ROW()&amp;":"&amp;SUBSTITUTE(ADDRESS(1,COLUMN(D257),4),"1","")&amp;MATCH("Name:*",C258:C2255,0)+ROW()-1</f>
        <v>C257:D262</v>
      </c>
      <c r="F257" t="str">
        <f ca="1">IFERROR(LEFT(IFERROR(INDEX(INDIRECT($E257),MATCH(F$1,INDIRECT(SUBSTITUTE($E257,"D","C")),0),2),""),SEARCH("(",IFERROR(INDEX(INDIRECT($E257),MATCH(F$1,INDIRECT(SUBSTITUTE($E257,"D","C")),0),2),""))-1),D257)</f>
        <v xml:space="preserve">Sikorsky </v>
      </c>
      <c r="G257" t="str">
        <f ca="1">TRIM(SUBSTITUTE(SUBSTITUTE(RIGHT(D257,LEN(D257)-LEN(F257)),"(",""),")",""))</f>
        <v>Stratford, CT</v>
      </c>
      <c r="H257" t="str">
        <f t="shared" ref="H257:O257" ca="1" si="40">IFERROR(INDEX(INDIRECT($E257),MATCH(H$1,INDIRECT(SUBSTITUTE($E257,"D","C")),0),2),"")</f>
        <v>PC, STC, TC</v>
      </c>
      <c r="I257" t="str">
        <f t="shared" ca="1" si="40"/>
        <v>6900 Main St</v>
      </c>
      <c r="J257" t="str">
        <f t="shared" ca="1" si="40"/>
        <v/>
      </c>
      <c r="K257" t="str">
        <f t="shared" ca="1" si="40"/>
        <v>Stratford, CT, 06615</v>
      </c>
      <c r="L257" t="str">
        <f t="shared" ca="1" si="40"/>
        <v>(484) 785-4432</v>
      </c>
      <c r="M257" t="str">
        <f t="shared" ca="1" si="40"/>
        <v/>
      </c>
      <c r="N257" t="str">
        <f t="shared" ca="1" si="40"/>
        <v>dan.j.shapiro@lmco.com</v>
      </c>
      <c r="O257" t="str">
        <f t="shared" ca="1" si="40"/>
        <v/>
      </c>
    </row>
    <row r="258" spans="1:15" hidden="1" x14ac:dyDescent="0.25">
      <c r="A258">
        <v>287</v>
      </c>
      <c r="B258" t="s">
        <v>298</v>
      </c>
      <c r="C258" t="s">
        <v>425</v>
      </c>
      <c r="D258" t="s">
        <v>472</v>
      </c>
    </row>
    <row r="259" spans="1:15" hidden="1" x14ac:dyDescent="0.25">
      <c r="A259">
        <v>288</v>
      </c>
      <c r="B259" t="s">
        <v>299</v>
      </c>
      <c r="C259" t="s">
        <v>422</v>
      </c>
      <c r="D259" t="s">
        <v>299</v>
      </c>
    </row>
    <row r="260" spans="1:15" hidden="1" x14ac:dyDescent="0.25">
      <c r="A260">
        <v>289</v>
      </c>
      <c r="B260" t="s">
        <v>52</v>
      </c>
      <c r="C260" t="s">
        <v>628</v>
      </c>
      <c r="D260" t="s">
        <v>52</v>
      </c>
    </row>
    <row r="261" spans="1:15" hidden="1" x14ac:dyDescent="0.25">
      <c r="A261">
        <v>290</v>
      </c>
      <c r="B261" t="s">
        <v>300</v>
      </c>
      <c r="C261" t="s">
        <v>426</v>
      </c>
      <c r="D261" t="s">
        <v>473</v>
      </c>
    </row>
    <row r="262" spans="1:15" hidden="1" x14ac:dyDescent="0.25">
      <c r="A262">
        <v>291</v>
      </c>
      <c r="B262" t="s">
        <v>53</v>
      </c>
      <c r="C262" t="s">
        <v>428</v>
      </c>
      <c r="D262" t="s">
        <v>474</v>
      </c>
    </row>
    <row r="263" spans="1:15" x14ac:dyDescent="0.25">
      <c r="A263">
        <v>293</v>
      </c>
      <c r="B263" t="s">
        <v>122</v>
      </c>
      <c r="C263" t="s">
        <v>629</v>
      </c>
      <c r="D263" t="s">
        <v>122</v>
      </c>
      <c r="E263" t="str">
        <f>SUBSTITUTE(ADDRESS(1,COLUMN(C263),4),"1","")&amp;ROW()&amp;":"&amp;SUBSTITUTE(ADDRESS(1,COLUMN(D263),4),"1","")&amp;MATCH("Name:*",C264:C2261,0)+ROW()-1</f>
        <v>C263:D268</v>
      </c>
      <c r="F263" t="str">
        <f ca="1">IFERROR(LEFT(IFERROR(INDEX(INDIRECT($E263),MATCH(F$1,INDIRECT(SUBSTITUTE($E263,"D","C")),0),2),""),SEARCH("(",IFERROR(INDEX(INDIRECT($E263),MATCH(F$1,INDIRECT(SUBSTITUTE($E263,"D","C")),0),2),""))-1),D263)</f>
        <v>Aerospace Design &amp; Compliance LLC</v>
      </c>
      <c r="G263" t="str">
        <f ca="1">TRIM(SUBSTITUTE(SUBSTITUTE(RIGHT(D263,LEN(D263)-LEN(F263)),"(",""),")",""))</f>
        <v/>
      </c>
      <c r="H263" t="str">
        <f t="shared" ref="H263:O263" ca="1" si="41">IFERROR(INDEX(INDIRECT($E263),MATCH(H$1,INDIRECT(SUBSTITUTE($E263,"D","C")),0),2),"")</f>
        <v>STC</v>
      </c>
      <c r="I263" t="str">
        <f t="shared" ca="1" si="41"/>
        <v>10 Corporate Circle Suite 225</v>
      </c>
      <c r="J263" t="str">
        <f t="shared" ca="1" si="41"/>
        <v/>
      </c>
      <c r="K263" t="str">
        <f t="shared" ca="1" si="41"/>
        <v>New Castle, DE, 19720</v>
      </c>
      <c r="L263" t="str">
        <f t="shared" ca="1" si="41"/>
        <v>(302) 407-6825</v>
      </c>
      <c r="M263" t="str">
        <f t="shared" ca="1" si="41"/>
        <v/>
      </c>
      <c r="N263" t="str">
        <f t="shared" ca="1" si="41"/>
        <v>ken@aerodcllc.com</v>
      </c>
      <c r="O263" t="str">
        <f t="shared" ca="1" si="41"/>
        <v/>
      </c>
    </row>
    <row r="264" spans="1:15" hidden="1" x14ac:dyDescent="0.25">
      <c r="A264">
        <v>294</v>
      </c>
      <c r="B264" t="s">
        <v>111</v>
      </c>
      <c r="C264" t="s">
        <v>425</v>
      </c>
      <c r="D264" t="s">
        <v>520</v>
      </c>
    </row>
    <row r="265" spans="1:15" hidden="1" x14ac:dyDescent="0.25">
      <c r="A265">
        <v>295</v>
      </c>
      <c r="B265" t="s">
        <v>123</v>
      </c>
      <c r="C265" t="s">
        <v>422</v>
      </c>
      <c r="D265" t="s">
        <v>123</v>
      </c>
    </row>
    <row r="266" spans="1:15" hidden="1" x14ac:dyDescent="0.25">
      <c r="A266">
        <v>296</v>
      </c>
      <c r="B266" t="s">
        <v>56</v>
      </c>
      <c r="C266" t="s">
        <v>628</v>
      </c>
      <c r="D266" t="s">
        <v>56</v>
      </c>
    </row>
    <row r="267" spans="1:15" hidden="1" x14ac:dyDescent="0.25">
      <c r="A267">
        <v>297</v>
      </c>
      <c r="B267" t="s">
        <v>346</v>
      </c>
      <c r="C267" t="s">
        <v>426</v>
      </c>
      <c r="D267" t="s">
        <v>530</v>
      </c>
    </row>
    <row r="268" spans="1:15" hidden="1" x14ac:dyDescent="0.25">
      <c r="A268">
        <v>298</v>
      </c>
      <c r="B268" t="s">
        <v>124</v>
      </c>
      <c r="C268" t="s">
        <v>428</v>
      </c>
      <c r="D268" t="s">
        <v>531</v>
      </c>
    </row>
    <row r="269" spans="1:15" x14ac:dyDescent="0.25">
      <c r="A269">
        <v>299</v>
      </c>
      <c r="B269" t="s">
        <v>125</v>
      </c>
      <c r="C269" t="s">
        <v>629</v>
      </c>
      <c r="D269" t="s">
        <v>125</v>
      </c>
      <c r="E269" t="str">
        <f>SUBSTITUTE(ADDRESS(1,COLUMN(C269),4),"1","")&amp;ROW()&amp;":"&amp;SUBSTITUTE(ADDRESS(1,COLUMN(D269),4),"1","")&amp;MATCH("Name:*",C270:C2267,0)+ROW()-1</f>
        <v>C269:D274</v>
      </c>
      <c r="F269" t="str">
        <f ca="1">IFERROR(LEFT(IFERROR(INDEX(INDIRECT($E269),MATCH(F$1,INDIRECT(SUBSTITUTE($E269,"D","C")),0),2),""),SEARCH("(",IFERROR(INDEX(INDIRECT($E269),MATCH(F$1,INDIRECT(SUBSTITUTE($E269,"D","C")),0),2),""))-1),D269)</f>
        <v xml:space="preserve">Field Aerospace </v>
      </c>
      <c r="G269" t="str">
        <f ca="1">TRIM(SUBSTITUTE(SUBSTITUTE(RIGHT(D269,LEN(D269)-LEN(F269)),"(",""),")",""))</f>
        <v>Oklahoma City, OK</v>
      </c>
      <c r="H269" t="str">
        <f t="shared" ref="H269:O269" ca="1" si="42">IFERROR(INDEX(INDIRECT($E269),MATCH(H$1,INDIRECT(SUBSTITUTE($E269,"D","C")),0),2),"")</f>
        <v>STC</v>
      </c>
      <c r="I269" t="str">
        <f t="shared" ca="1" si="42"/>
        <v>6015 S. Portland Ave.</v>
      </c>
      <c r="J269" t="str">
        <f t="shared" ca="1" si="42"/>
        <v/>
      </c>
      <c r="K269" t="str">
        <f t="shared" ca="1" si="42"/>
        <v>Oklahoma City, OK, 73159</v>
      </c>
      <c r="L269" t="str">
        <f t="shared" ca="1" si="42"/>
        <v>(972) 977-4067</v>
      </c>
      <c r="M269" t="str">
        <f t="shared" ca="1" si="42"/>
        <v/>
      </c>
      <c r="N269" t="str">
        <f t="shared" ca="1" si="42"/>
        <v>mhopper@fieldaero.com</v>
      </c>
      <c r="O269" t="str">
        <f t="shared" ca="1" si="42"/>
        <v/>
      </c>
    </row>
    <row r="270" spans="1:15" hidden="1" x14ac:dyDescent="0.25">
      <c r="A270">
        <v>300</v>
      </c>
      <c r="B270" t="s">
        <v>111</v>
      </c>
      <c r="C270" t="s">
        <v>425</v>
      </c>
      <c r="D270" t="s">
        <v>520</v>
      </c>
    </row>
    <row r="271" spans="1:15" hidden="1" x14ac:dyDescent="0.25">
      <c r="A271">
        <v>301</v>
      </c>
      <c r="B271" t="s">
        <v>126</v>
      </c>
      <c r="C271" t="s">
        <v>422</v>
      </c>
      <c r="D271" t="s">
        <v>126</v>
      </c>
    </row>
    <row r="272" spans="1:15" hidden="1" x14ac:dyDescent="0.25">
      <c r="A272">
        <v>302</v>
      </c>
      <c r="B272" t="s">
        <v>127</v>
      </c>
      <c r="C272" t="s">
        <v>628</v>
      </c>
      <c r="D272" t="s">
        <v>127</v>
      </c>
    </row>
    <row r="273" spans="1:15" hidden="1" x14ac:dyDescent="0.25">
      <c r="A273">
        <v>303</v>
      </c>
      <c r="B273" t="s">
        <v>347</v>
      </c>
      <c r="C273" t="s">
        <v>426</v>
      </c>
      <c r="D273" t="s">
        <v>532</v>
      </c>
    </row>
    <row r="274" spans="1:15" hidden="1" x14ac:dyDescent="0.25">
      <c r="A274">
        <v>304</v>
      </c>
      <c r="B274" t="s">
        <v>128</v>
      </c>
      <c r="C274" t="s">
        <v>428</v>
      </c>
      <c r="D274" t="s">
        <v>533</v>
      </c>
    </row>
    <row r="275" spans="1:15" x14ac:dyDescent="0.25">
      <c r="A275">
        <v>306</v>
      </c>
      <c r="B275" t="s">
        <v>129</v>
      </c>
      <c r="C275" t="s">
        <v>629</v>
      </c>
      <c r="D275" t="s">
        <v>129</v>
      </c>
      <c r="E275" t="str">
        <f>SUBSTITUTE(ADDRESS(1,COLUMN(C275),4),"1","")&amp;ROW()&amp;":"&amp;SUBSTITUTE(ADDRESS(1,COLUMN(D275),4),"1","")&amp;MATCH("Name:*",C276:C2273,0)+ROW()-1</f>
        <v>C275:D281</v>
      </c>
      <c r="F275" t="str">
        <f ca="1">IFERROR(LEFT(IFERROR(INDEX(INDIRECT($E275),MATCH(F$1,INDIRECT(SUBSTITUTE($E275,"D","C")),0),2),""),SEARCH("(",IFERROR(INDEX(INDIRECT($E275),MATCH(F$1,INDIRECT(SUBSTITUTE($E275,"D","C")),0),2),""))-1),D275)</f>
        <v xml:space="preserve">Lycoming </v>
      </c>
      <c r="G275" t="str">
        <f ca="1">TRIM(SUBSTITUTE(SUBSTITUTE(RIGHT(D275,LEN(D275)-LEN(F275)),"(",""),")",""))</f>
        <v>Williamsport, PA</v>
      </c>
      <c r="H275" t="str">
        <f t="shared" ref="H275:O275" ca="1" si="43">IFERROR(INDEX(INDIRECT($E275),MATCH(H$1,INDIRECT(SUBSTITUTE($E275,"D","C")),0),2),"")</f>
        <v>MRA, PC, STC, TC</v>
      </c>
      <c r="I275" t="str">
        <f t="shared" ca="1" si="43"/>
        <v>652 Oliver St</v>
      </c>
      <c r="J275" t="str">
        <f t="shared" ca="1" si="43"/>
        <v/>
      </c>
      <c r="K275" t="str">
        <f t="shared" ca="1" si="43"/>
        <v>Williamsport, PA, 17701</v>
      </c>
      <c r="L275" t="str">
        <f t="shared" ca="1" si="43"/>
        <v>(570) 327-7185</v>
      </c>
      <c r="M275" t="str">
        <f t="shared" ca="1" si="43"/>
        <v>(570) 327-7120</v>
      </c>
      <c r="N275" t="str">
        <f t="shared" ca="1" si="43"/>
        <v>tboring@lycoming.com</v>
      </c>
      <c r="O275" t="str">
        <f t="shared" ca="1" si="43"/>
        <v/>
      </c>
    </row>
    <row r="276" spans="1:15" hidden="1" x14ac:dyDescent="0.25">
      <c r="A276">
        <v>307</v>
      </c>
      <c r="B276" t="s">
        <v>348</v>
      </c>
      <c r="C276" t="s">
        <v>425</v>
      </c>
      <c r="D276" t="s">
        <v>534</v>
      </c>
    </row>
    <row r="277" spans="1:15" hidden="1" x14ac:dyDescent="0.25">
      <c r="A277">
        <v>308</v>
      </c>
      <c r="B277" t="s">
        <v>349</v>
      </c>
      <c r="C277" t="s">
        <v>422</v>
      </c>
      <c r="D277" t="s">
        <v>349</v>
      </c>
    </row>
    <row r="278" spans="1:15" hidden="1" x14ac:dyDescent="0.25">
      <c r="A278">
        <v>309</v>
      </c>
      <c r="B278" t="s">
        <v>130</v>
      </c>
      <c r="C278" t="s">
        <v>628</v>
      </c>
      <c r="D278" t="s">
        <v>130</v>
      </c>
    </row>
    <row r="279" spans="1:15" hidden="1" x14ac:dyDescent="0.25">
      <c r="A279">
        <v>310</v>
      </c>
      <c r="B279" t="s">
        <v>350</v>
      </c>
      <c r="C279" t="s">
        <v>426</v>
      </c>
      <c r="D279" t="s">
        <v>535</v>
      </c>
    </row>
    <row r="280" spans="1:15" hidden="1" x14ac:dyDescent="0.25">
      <c r="A280">
        <v>311</v>
      </c>
      <c r="B280" t="s">
        <v>351</v>
      </c>
      <c r="C280" t="s">
        <v>427</v>
      </c>
      <c r="D280" t="s">
        <v>536</v>
      </c>
    </row>
    <row r="281" spans="1:15" hidden="1" x14ac:dyDescent="0.25">
      <c r="A281">
        <v>312</v>
      </c>
      <c r="B281" t="s">
        <v>131</v>
      </c>
      <c r="C281" t="s">
        <v>428</v>
      </c>
      <c r="D281" t="s">
        <v>537</v>
      </c>
    </row>
    <row r="282" spans="1:15" x14ac:dyDescent="0.25">
      <c r="A282">
        <v>314</v>
      </c>
      <c r="B282" t="s">
        <v>352</v>
      </c>
      <c r="C282" t="s">
        <v>629</v>
      </c>
      <c r="D282" t="s">
        <v>352</v>
      </c>
      <c r="E282" t="str">
        <f>SUBSTITUTE(ADDRESS(1,COLUMN(C282),4),"1","")&amp;ROW()&amp;":"&amp;SUBSTITUTE(ADDRESS(1,COLUMN(D282),4),"1","")&amp;MATCH("Name:*",C283:C2280,0)+ROW()-1</f>
        <v>C282:D288</v>
      </c>
      <c r="F282" t="str">
        <f ca="1">IFERROR(LEFT(IFERROR(INDEX(INDIRECT($E282),MATCH(F$1,INDIRECT(SUBSTITUTE($E282,"D","C")),0),2),""),SEARCH("(",IFERROR(INDEX(INDIRECT($E282),MATCH(F$1,INDIRECT(SUBSTITUTE($E282,"D","C")),0),2),""))-1),D282)</f>
        <v xml:space="preserve">Airbus Helicopter </v>
      </c>
      <c r="G282" t="str">
        <f ca="1">TRIM(SUBSTITUTE(SUBSTITUTE(RIGHT(D282,LEN(D282)-LEN(F282)),"(",""),")",""))</f>
        <v>Grand Prairie, TX</v>
      </c>
      <c r="H282" t="str">
        <f t="shared" ref="H282:O282" ca="1" si="44">IFERROR(INDEX(INDIRECT($E282),MATCH(H$1,INDIRECT(SUBSTITUTE($E282,"D","C")),0),2),"")</f>
        <v>STC</v>
      </c>
      <c r="I282" t="str">
        <f t="shared" ca="1" si="44"/>
        <v>2701 N. Forum Dr</v>
      </c>
      <c r="J282" t="str">
        <f t="shared" ca="1" si="44"/>
        <v/>
      </c>
      <c r="K282" t="str">
        <f t="shared" ca="1" si="44"/>
        <v>Grand Prairie, TX, 75052</v>
      </c>
      <c r="L282" t="str">
        <f t="shared" ca="1" si="44"/>
        <v>(972) 641-3455</v>
      </c>
      <c r="M282" t="str">
        <f t="shared" ca="1" si="44"/>
        <v>(972) 522-5423</v>
      </c>
      <c r="N282" t="str">
        <f t="shared" ca="1" si="44"/>
        <v>michael.gardiner@airbus.com</v>
      </c>
      <c r="O282" t="str">
        <f t="shared" ca="1" si="44"/>
        <v/>
      </c>
    </row>
    <row r="283" spans="1:15" hidden="1" x14ac:dyDescent="0.25">
      <c r="A283">
        <v>315</v>
      </c>
      <c r="B283" t="s">
        <v>111</v>
      </c>
      <c r="C283" t="s">
        <v>425</v>
      </c>
      <c r="D283" t="s">
        <v>520</v>
      </c>
    </row>
    <row r="284" spans="1:15" hidden="1" x14ac:dyDescent="0.25">
      <c r="A284">
        <v>316</v>
      </c>
      <c r="B284" t="s">
        <v>132</v>
      </c>
      <c r="C284" t="s">
        <v>422</v>
      </c>
      <c r="D284" t="s">
        <v>132</v>
      </c>
    </row>
    <row r="285" spans="1:15" hidden="1" x14ac:dyDescent="0.25">
      <c r="A285">
        <v>317</v>
      </c>
      <c r="B285" t="s">
        <v>133</v>
      </c>
      <c r="C285" t="s">
        <v>628</v>
      </c>
      <c r="D285" t="s">
        <v>133</v>
      </c>
    </row>
    <row r="286" spans="1:15" hidden="1" x14ac:dyDescent="0.25">
      <c r="A286">
        <v>318</v>
      </c>
      <c r="B286" t="s">
        <v>353</v>
      </c>
      <c r="C286" t="s">
        <v>426</v>
      </c>
      <c r="D286" t="s">
        <v>538</v>
      </c>
    </row>
    <row r="287" spans="1:15" hidden="1" x14ac:dyDescent="0.25">
      <c r="A287">
        <v>319</v>
      </c>
      <c r="B287" t="s">
        <v>354</v>
      </c>
      <c r="C287" t="s">
        <v>427</v>
      </c>
      <c r="D287" t="s">
        <v>539</v>
      </c>
    </row>
    <row r="288" spans="1:15" hidden="1" x14ac:dyDescent="0.25">
      <c r="A288">
        <v>320</v>
      </c>
      <c r="B288" t="s">
        <v>134</v>
      </c>
      <c r="C288" t="s">
        <v>428</v>
      </c>
      <c r="D288" t="s">
        <v>540</v>
      </c>
    </row>
    <row r="289" spans="1:15" x14ac:dyDescent="0.25">
      <c r="A289">
        <v>321</v>
      </c>
      <c r="B289" t="s">
        <v>135</v>
      </c>
      <c r="C289" t="s">
        <v>629</v>
      </c>
      <c r="D289" t="s">
        <v>135</v>
      </c>
      <c r="E289" t="str">
        <f>SUBSTITUTE(ADDRESS(1,COLUMN(C289),4),"1","")&amp;ROW()&amp;":"&amp;SUBSTITUTE(ADDRESS(1,COLUMN(D289),4),"1","")&amp;MATCH("Name:*",C290:C2287,0)+ROW()-1</f>
        <v>C289:D295</v>
      </c>
      <c r="F289" t="str">
        <f ca="1">IFERROR(LEFT(IFERROR(INDEX(INDIRECT($E289),MATCH(F$1,INDIRECT(SUBSTITUTE($E289,"D","C")),0),2),""),SEARCH("(",IFERROR(INDEX(INDIRECT($E289),MATCH(F$1,INDIRECT(SUBSTITUTE($E289,"D","C")),0),2),""))-1),D289)</f>
        <v xml:space="preserve">Bell Helicopter </v>
      </c>
      <c r="G289" t="str">
        <f ca="1">TRIM(SUBSTITUTE(SUBSTITUTE(RIGHT(D289,LEN(D289)-LEN(F289)),"(",""),")",""))</f>
        <v>Fort Worth, TX</v>
      </c>
      <c r="H289" t="str">
        <f t="shared" ref="H289:O289" ca="1" si="45">IFERROR(INDEX(INDIRECT($E289),MATCH(H$1,INDIRECT(SUBSTITUTE($E289,"D","C")),0),2),"")</f>
        <v>MRA, PC, STC, TC</v>
      </c>
      <c r="I289" t="str">
        <f t="shared" ca="1" si="45"/>
        <v>3255 Bell Flight Blvd.</v>
      </c>
      <c r="J289" t="str">
        <f t="shared" ca="1" si="45"/>
        <v/>
      </c>
      <c r="K289" t="str">
        <f t="shared" ca="1" si="45"/>
        <v>Fort Worth, TX, 76118</v>
      </c>
      <c r="L289" t="str">
        <f t="shared" ca="1" si="45"/>
        <v>(817) 280-6494</v>
      </c>
      <c r="M289" t="str">
        <f t="shared" ca="1" si="45"/>
        <v>(817) 278-5527</v>
      </c>
      <c r="N289" t="str">
        <f t="shared" ca="1" si="45"/>
        <v>Jbouma@bellflight.com</v>
      </c>
      <c r="O289" t="str">
        <f t="shared" ca="1" si="45"/>
        <v/>
      </c>
    </row>
    <row r="290" spans="1:15" hidden="1" x14ac:dyDescent="0.25">
      <c r="A290">
        <v>322</v>
      </c>
      <c r="B290" t="s">
        <v>348</v>
      </c>
      <c r="C290" t="s">
        <v>425</v>
      </c>
      <c r="D290" t="s">
        <v>534</v>
      </c>
    </row>
    <row r="291" spans="1:15" hidden="1" x14ac:dyDescent="0.25">
      <c r="A291">
        <v>323</v>
      </c>
      <c r="B291" t="s">
        <v>136</v>
      </c>
      <c r="C291" t="s">
        <v>422</v>
      </c>
      <c r="D291" t="s">
        <v>136</v>
      </c>
    </row>
    <row r="292" spans="1:15" hidden="1" x14ac:dyDescent="0.25">
      <c r="A292">
        <v>324</v>
      </c>
      <c r="B292" t="s">
        <v>137</v>
      </c>
      <c r="C292" t="s">
        <v>628</v>
      </c>
      <c r="D292" t="s">
        <v>137</v>
      </c>
    </row>
    <row r="293" spans="1:15" hidden="1" x14ac:dyDescent="0.25">
      <c r="A293">
        <v>325</v>
      </c>
      <c r="B293" t="s">
        <v>355</v>
      </c>
      <c r="C293" t="s">
        <v>426</v>
      </c>
      <c r="D293" t="s">
        <v>541</v>
      </c>
    </row>
    <row r="294" spans="1:15" hidden="1" x14ac:dyDescent="0.25">
      <c r="A294">
        <v>326</v>
      </c>
      <c r="B294" t="s">
        <v>356</v>
      </c>
      <c r="C294" t="s">
        <v>427</v>
      </c>
      <c r="D294" t="s">
        <v>542</v>
      </c>
    </row>
    <row r="295" spans="1:15" hidden="1" x14ac:dyDescent="0.25">
      <c r="A295">
        <v>327</v>
      </c>
      <c r="B295" t="s">
        <v>138</v>
      </c>
      <c r="C295" t="s">
        <v>428</v>
      </c>
      <c r="D295" t="s">
        <v>543</v>
      </c>
    </row>
    <row r="296" spans="1:15" x14ac:dyDescent="0.25">
      <c r="A296">
        <v>328</v>
      </c>
      <c r="B296" t="s">
        <v>139</v>
      </c>
      <c r="C296" t="s">
        <v>629</v>
      </c>
      <c r="D296" t="s">
        <v>139</v>
      </c>
      <c r="E296" t="str">
        <f>SUBSTITUTE(ADDRESS(1,COLUMN(C296),4),"1","")&amp;ROW()&amp;":"&amp;SUBSTITUTE(ADDRESS(1,COLUMN(D296),4),"1","")&amp;MATCH("Name:*",C297:C2294,0)+ROW()-1</f>
        <v>C296:D301</v>
      </c>
      <c r="F296" t="str">
        <f ca="1">IFERROR(LEFT(IFERROR(INDEX(INDIRECT($E296),MATCH(F$1,INDIRECT(SUBSTITUTE($E296,"D","C")),0),2),""),SEARCH("(",IFERROR(INDEX(INDIRECT($E296),MATCH(F$1,INDIRECT(SUBSTITUTE($E296,"D","C")),0),2),""))-1),D296)</f>
        <v xml:space="preserve">JANA </v>
      </c>
      <c r="G296" t="str">
        <f ca="1">TRIM(SUBSTITUTE(SUBSTITUTE(RIGHT(D296,LEN(D296)-LEN(F296)),"(",""),")",""))</f>
        <v>ASM-ODA Universal City, TX</v>
      </c>
      <c r="H296" t="str">
        <f t="shared" ref="H296:O296" ca="1" si="46">IFERROR(INDEX(INDIRECT($E296),MATCH(H$1,INDIRECT(SUBSTITUTE($E296,"D","C")),0),2),"")</f>
        <v>STC</v>
      </c>
      <c r="I296" t="str">
        <f t="shared" ca="1" si="46"/>
        <v>1717 Universal City Blvd</v>
      </c>
      <c r="J296" t="str">
        <f t="shared" ca="1" si="46"/>
        <v/>
      </c>
      <c r="K296" t="str">
        <f t="shared" ca="1" si="46"/>
        <v>Universal City, TX, 78148</v>
      </c>
      <c r="L296" t="str">
        <f t="shared" ca="1" si="46"/>
        <v>(210) 616-0083</v>
      </c>
      <c r="M296" t="str">
        <f t="shared" ca="1" si="46"/>
        <v/>
      </c>
      <c r="N296" t="str">
        <f t="shared" ca="1" si="46"/>
        <v>rwilcox@asminc.net, rwilcox@janacorp.com</v>
      </c>
      <c r="O296" t="str">
        <f t="shared" ca="1" si="46"/>
        <v/>
      </c>
    </row>
    <row r="297" spans="1:15" hidden="1" x14ac:dyDescent="0.25">
      <c r="A297">
        <v>329</v>
      </c>
      <c r="B297" t="s">
        <v>111</v>
      </c>
      <c r="C297" t="s">
        <v>425</v>
      </c>
      <c r="D297" t="s">
        <v>520</v>
      </c>
    </row>
    <row r="298" spans="1:15" hidden="1" x14ac:dyDescent="0.25">
      <c r="A298">
        <v>330</v>
      </c>
      <c r="B298" t="s">
        <v>140</v>
      </c>
      <c r="C298" t="s">
        <v>422</v>
      </c>
      <c r="D298" t="s">
        <v>140</v>
      </c>
    </row>
    <row r="299" spans="1:15" hidden="1" x14ac:dyDescent="0.25">
      <c r="A299">
        <v>331</v>
      </c>
      <c r="B299" t="s">
        <v>141</v>
      </c>
      <c r="C299" t="s">
        <v>628</v>
      </c>
      <c r="D299" t="s">
        <v>141</v>
      </c>
    </row>
    <row r="300" spans="1:15" hidden="1" x14ac:dyDescent="0.25">
      <c r="A300">
        <v>332</v>
      </c>
      <c r="B300" t="s">
        <v>357</v>
      </c>
      <c r="C300" t="s">
        <v>426</v>
      </c>
      <c r="D300" t="s">
        <v>544</v>
      </c>
    </row>
    <row r="301" spans="1:15" hidden="1" x14ac:dyDescent="0.25">
      <c r="A301">
        <v>333</v>
      </c>
      <c r="B301" t="s">
        <v>142</v>
      </c>
      <c r="C301" t="s">
        <v>428</v>
      </c>
      <c r="D301" t="s">
        <v>545</v>
      </c>
    </row>
    <row r="302" spans="1:15" x14ac:dyDescent="0.25">
      <c r="A302">
        <v>334</v>
      </c>
      <c r="B302" t="s">
        <v>143</v>
      </c>
      <c r="C302" t="s">
        <v>629</v>
      </c>
      <c r="D302" t="s">
        <v>143</v>
      </c>
      <c r="E302" t="str">
        <f>SUBSTITUTE(ADDRESS(1,COLUMN(C302),4),"1","")&amp;ROW()&amp;":"&amp;SUBSTITUTE(ADDRESS(1,COLUMN(D302),4),"1","")&amp;MATCH("Name:*",C303:C2300,0)+ROW()-1</f>
        <v>C302:D307</v>
      </c>
      <c r="F302" t="str">
        <f ca="1">IFERROR(LEFT(IFERROR(INDEX(INDIRECT($E302),MATCH(F$1,INDIRECT(SUBSTITUTE($E302,"D","C")),0),2),""),SEARCH("(",IFERROR(INDEX(INDIRECT($E302),MATCH(F$1,INDIRECT(SUBSTITUTE($E302,"D","C")),0),2),""))-1),D302)</f>
        <v>L-3Harris Technologies Integrated Systems L.P.</v>
      </c>
      <c r="G302" t="str">
        <f ca="1">TRIM(SUBSTITUTE(SUBSTITUTE(RIGHT(D302,LEN(D302)-LEN(F302)),"(",""),")",""))</f>
        <v/>
      </c>
      <c r="H302" t="str">
        <f t="shared" ref="H302:O302" ca="1" si="47">IFERROR(INDEX(INDIRECT($E302),MATCH(H$1,INDIRECT(SUBSTITUTE($E302,"D","C")),0),2),"")</f>
        <v>MRA, STC</v>
      </c>
      <c r="I302" t="str">
        <f t="shared" ca="1" si="47"/>
        <v>10001 Jack Finney Blvd.</v>
      </c>
      <c r="J302" t="str">
        <f t="shared" ca="1" si="47"/>
        <v/>
      </c>
      <c r="K302" t="str">
        <f t="shared" ca="1" si="47"/>
        <v>Greenville and Waco, TX, 75402</v>
      </c>
      <c r="L302" t="str">
        <f t="shared" ca="1" si="47"/>
        <v>(903) 457-3770</v>
      </c>
      <c r="M302" t="str">
        <f t="shared" ca="1" si="47"/>
        <v/>
      </c>
      <c r="N302" t="str">
        <f t="shared" ca="1" si="47"/>
        <v>Jessica.L.Rogers@L3Harris.com</v>
      </c>
      <c r="O302" t="str">
        <f t="shared" ca="1" si="47"/>
        <v/>
      </c>
    </row>
    <row r="303" spans="1:15" hidden="1" x14ac:dyDescent="0.25">
      <c r="A303">
        <v>335</v>
      </c>
      <c r="B303" t="s">
        <v>275</v>
      </c>
      <c r="C303" t="s">
        <v>425</v>
      </c>
      <c r="D303" t="s">
        <v>437</v>
      </c>
    </row>
    <row r="304" spans="1:15" hidden="1" x14ac:dyDescent="0.25">
      <c r="A304">
        <v>336</v>
      </c>
      <c r="B304" t="s">
        <v>144</v>
      </c>
      <c r="C304" t="s">
        <v>422</v>
      </c>
      <c r="D304" t="s">
        <v>144</v>
      </c>
    </row>
    <row r="305" spans="1:15" hidden="1" x14ac:dyDescent="0.25">
      <c r="A305">
        <v>337</v>
      </c>
      <c r="B305" t="s">
        <v>145</v>
      </c>
      <c r="C305" t="s">
        <v>628</v>
      </c>
      <c r="D305" t="s">
        <v>145</v>
      </c>
    </row>
    <row r="306" spans="1:15" hidden="1" x14ac:dyDescent="0.25">
      <c r="A306">
        <v>338</v>
      </c>
      <c r="B306" t="s">
        <v>358</v>
      </c>
      <c r="C306" t="s">
        <v>426</v>
      </c>
      <c r="D306" t="s">
        <v>546</v>
      </c>
    </row>
    <row r="307" spans="1:15" hidden="1" x14ac:dyDescent="0.25">
      <c r="A307">
        <v>339</v>
      </c>
      <c r="B307" t="s">
        <v>146</v>
      </c>
      <c r="C307" t="s">
        <v>428</v>
      </c>
      <c r="D307" t="s">
        <v>547</v>
      </c>
    </row>
    <row r="308" spans="1:15" x14ac:dyDescent="0.25">
      <c r="A308">
        <v>340</v>
      </c>
      <c r="B308" t="s">
        <v>147</v>
      </c>
      <c r="C308" t="s">
        <v>629</v>
      </c>
      <c r="D308" t="s">
        <v>147</v>
      </c>
      <c r="E308" t="str">
        <f>SUBSTITUTE(ADDRESS(1,COLUMN(C308),4),"1","")&amp;ROW()&amp;":"&amp;SUBSTITUTE(ADDRESS(1,COLUMN(D308),4),"1","")&amp;MATCH("Name:*",C309:C2306,0)+ROW()-1</f>
        <v>C308:D313</v>
      </c>
      <c r="F308" t="str">
        <f ca="1">IFERROR(LEFT(IFERROR(INDEX(INDIRECT($E308),MATCH(F$1,INDIRECT(SUBSTITUTE($E308,"D","C")),0),2),""),SEARCH("(",IFERROR(INDEX(INDIRECT($E308),MATCH(F$1,INDIRECT(SUBSTITUTE($E308,"D","C")),0),2),""))-1),D308)</f>
        <v>Mammoth Freighters, LLC</v>
      </c>
      <c r="G308" t="str">
        <f ca="1">TRIM(SUBSTITUTE(SUBSTITUTE(RIGHT(D308,LEN(D308)-LEN(F308)),"(",""),")",""))</f>
        <v/>
      </c>
      <c r="H308" t="str">
        <f t="shared" ref="H308:O308" ca="1" si="48">IFERROR(INDEX(INDIRECT($E308),MATCH(H$1,INDIRECT(SUBSTITUTE($E308,"D","C")),0),2),"")</f>
        <v>STC</v>
      </c>
      <c r="I308" t="str">
        <f t="shared" ca="1" si="48"/>
        <v>2060 Eagle Parkway</v>
      </c>
      <c r="J308" t="str">
        <f t="shared" ca="1" si="48"/>
        <v/>
      </c>
      <c r="K308" t="str">
        <f t="shared" ca="1" si="48"/>
        <v>Fort Worth, TX, 76177</v>
      </c>
      <c r="L308" t="str">
        <f t="shared" ca="1" si="48"/>
        <v>(210) 496-5614</v>
      </c>
      <c r="M308" t="str">
        <f t="shared" ca="1" si="48"/>
        <v/>
      </c>
      <c r="N308" t="str">
        <f t="shared" ca="1" si="48"/>
        <v>rmiller@mammoth777.com</v>
      </c>
      <c r="O308" t="str">
        <f t="shared" ca="1" si="48"/>
        <v/>
      </c>
    </row>
    <row r="309" spans="1:15" hidden="1" x14ac:dyDescent="0.25">
      <c r="A309">
        <v>341</v>
      </c>
      <c r="B309" t="s">
        <v>111</v>
      </c>
      <c r="C309" t="s">
        <v>425</v>
      </c>
      <c r="D309" t="s">
        <v>520</v>
      </c>
    </row>
    <row r="310" spans="1:15" hidden="1" x14ac:dyDescent="0.25">
      <c r="A310">
        <v>342</v>
      </c>
      <c r="B310" t="s">
        <v>148</v>
      </c>
      <c r="C310" t="s">
        <v>422</v>
      </c>
      <c r="D310" t="s">
        <v>148</v>
      </c>
    </row>
    <row r="311" spans="1:15" hidden="1" x14ac:dyDescent="0.25">
      <c r="A311">
        <v>343</v>
      </c>
      <c r="B311" t="s">
        <v>149</v>
      </c>
      <c r="C311" t="s">
        <v>628</v>
      </c>
      <c r="D311" t="s">
        <v>149</v>
      </c>
    </row>
    <row r="312" spans="1:15" hidden="1" x14ac:dyDescent="0.25">
      <c r="A312">
        <v>344</v>
      </c>
      <c r="B312" t="s">
        <v>359</v>
      </c>
      <c r="C312" t="s">
        <v>426</v>
      </c>
      <c r="D312" t="s">
        <v>548</v>
      </c>
    </row>
    <row r="313" spans="1:15" hidden="1" x14ac:dyDescent="0.25">
      <c r="A313">
        <v>345</v>
      </c>
      <c r="B313" t="s">
        <v>150</v>
      </c>
      <c r="C313" t="s">
        <v>428</v>
      </c>
      <c r="D313" t="s">
        <v>549</v>
      </c>
    </row>
    <row r="314" spans="1:15" x14ac:dyDescent="0.25">
      <c r="A314">
        <v>346</v>
      </c>
      <c r="B314" t="s">
        <v>151</v>
      </c>
      <c r="C314" t="s">
        <v>629</v>
      </c>
      <c r="D314" t="s">
        <v>151</v>
      </c>
      <c r="E314" t="str">
        <f>SUBSTITUTE(ADDRESS(1,COLUMN(C314),4),"1","")&amp;ROW()&amp;":"&amp;SUBSTITUTE(ADDRESS(1,COLUMN(D314),4),"1","")&amp;MATCH("Name:*",C315:C2312,0)+ROW()-1</f>
        <v>C314:D319</v>
      </c>
      <c r="F314" t="str">
        <f ca="1">IFERROR(LEFT(IFERROR(INDEX(INDIRECT($E314),MATCH(F$1,INDIRECT(SUBSTITUTE($E314,"D","C")),0),2),""),SEARCH("(",IFERROR(INDEX(INDIRECT($E314),MATCH(F$1,INDIRECT(SUBSTITUTE($E314,"D","C")),0),2),""))-1),D314)</f>
        <v xml:space="preserve">S Tec Corp </v>
      </c>
      <c r="G314" t="str">
        <f ca="1">TRIM(SUBSTITUTE(SUBSTITUTE(RIGHT(D314,LEN(D314)-LEN(F314)),"(",""),")",""))</f>
        <v>Mineral Wells, TX</v>
      </c>
      <c r="H314" t="str">
        <f t="shared" ref="H314:O314" ca="1" si="49">IFERROR(INDEX(INDIRECT($E314),MATCH(H$1,INDIRECT(SUBSTITUTE($E314,"D","C")),0),2),"")</f>
        <v>STC</v>
      </c>
      <c r="I314" t="str">
        <f t="shared" ca="1" si="49"/>
        <v>One S-Tec Way</v>
      </c>
      <c r="J314" t="str">
        <f t="shared" ca="1" si="49"/>
        <v/>
      </c>
      <c r="K314" t="str">
        <f t="shared" ca="1" si="49"/>
        <v>Mineral Wells, TX, 76067</v>
      </c>
      <c r="L314" t="str">
        <f t="shared" ca="1" si="49"/>
        <v>(817) 215-7566</v>
      </c>
      <c r="M314" t="str">
        <f t="shared" ca="1" si="49"/>
        <v/>
      </c>
      <c r="N314" t="str">
        <f t="shared" ca="1" si="49"/>
        <v>Ben.Morrow@genesys-aerosystems.com</v>
      </c>
      <c r="O314" t="str">
        <f t="shared" ca="1" si="49"/>
        <v/>
      </c>
    </row>
    <row r="315" spans="1:15" hidden="1" x14ac:dyDescent="0.25">
      <c r="A315">
        <v>347</v>
      </c>
      <c r="B315" t="s">
        <v>111</v>
      </c>
      <c r="C315" t="s">
        <v>425</v>
      </c>
      <c r="D315" t="s">
        <v>520</v>
      </c>
    </row>
    <row r="316" spans="1:15" hidden="1" x14ac:dyDescent="0.25">
      <c r="A316">
        <v>348</v>
      </c>
      <c r="B316" t="s">
        <v>152</v>
      </c>
      <c r="C316" t="s">
        <v>422</v>
      </c>
      <c r="D316" t="s">
        <v>152</v>
      </c>
    </row>
    <row r="317" spans="1:15" hidden="1" x14ac:dyDescent="0.25">
      <c r="A317">
        <v>349</v>
      </c>
      <c r="B317" t="s">
        <v>153</v>
      </c>
      <c r="C317" t="s">
        <v>628</v>
      </c>
      <c r="D317" t="s">
        <v>153</v>
      </c>
    </row>
    <row r="318" spans="1:15" hidden="1" x14ac:dyDescent="0.25">
      <c r="A318">
        <v>350</v>
      </c>
      <c r="B318" t="s">
        <v>360</v>
      </c>
      <c r="C318" t="s">
        <v>426</v>
      </c>
      <c r="D318" t="s">
        <v>550</v>
      </c>
    </row>
    <row r="319" spans="1:15" hidden="1" x14ac:dyDescent="0.25">
      <c r="A319">
        <v>351</v>
      </c>
      <c r="B319" t="s">
        <v>154</v>
      </c>
      <c r="C319" t="s">
        <v>428</v>
      </c>
      <c r="D319" t="s">
        <v>551</v>
      </c>
    </row>
    <row r="320" spans="1:15" x14ac:dyDescent="0.25">
      <c r="A320">
        <v>352</v>
      </c>
      <c r="B320" t="s">
        <v>155</v>
      </c>
      <c r="C320" t="s">
        <v>629</v>
      </c>
      <c r="D320" t="s">
        <v>155</v>
      </c>
      <c r="E320" t="str">
        <f>SUBSTITUTE(ADDRESS(1,COLUMN(C320),4),"1","")&amp;ROW()&amp;":"&amp;SUBSTITUTE(ADDRESS(1,COLUMN(D320),4),"1","")&amp;MATCH("Name:*",C321:C2318,0)+ROW()-1</f>
        <v>C320:D325</v>
      </c>
      <c r="F320" t="str">
        <f ca="1">IFERROR(LEFT(IFERROR(INDEX(INDIRECT($E320),MATCH(F$1,INDIRECT(SUBSTITUTE($E320,"D","C")),0),2),""),SEARCH("(",IFERROR(INDEX(INDIRECT($E320),MATCH(F$1,INDIRECT(SUBSTITUTE($E320,"D","C")),0),2),""))-1),D320)</f>
        <v>United Airlines</v>
      </c>
      <c r="G320" t="str">
        <f ca="1">TRIM(SUBSTITUTE(SUBSTITUTE(RIGHT(D320,LEN(D320)-LEN(F320)),"(",""),")",""))</f>
        <v/>
      </c>
      <c r="H320" t="str">
        <f t="shared" ref="H320:O320" ca="1" si="50">IFERROR(INDEX(INDIRECT($E320),MATCH(H$1,INDIRECT(SUBSTITUTE($E320,"D","C")),0),2),"")</f>
        <v>MRA, STC</v>
      </c>
      <c r="I320" t="str">
        <f t="shared" ca="1" si="50"/>
        <v>4399 Wright Road, Hangar-X</v>
      </c>
      <c r="J320" t="str">
        <f t="shared" ca="1" si="50"/>
        <v/>
      </c>
      <c r="K320" t="str">
        <f t="shared" ca="1" si="50"/>
        <v>Houston, TX, 77032</v>
      </c>
      <c r="L320" t="str">
        <f t="shared" ca="1" si="50"/>
        <v>(316) 393-4567</v>
      </c>
      <c r="M320" t="str">
        <f t="shared" ca="1" si="50"/>
        <v/>
      </c>
      <c r="N320" t="str">
        <f t="shared" ca="1" si="50"/>
        <v>raju.tumarada@united.com</v>
      </c>
      <c r="O320" t="str">
        <f t="shared" ca="1" si="50"/>
        <v/>
      </c>
    </row>
    <row r="321" spans="1:15" hidden="1" x14ac:dyDescent="0.25">
      <c r="A321">
        <v>353</v>
      </c>
      <c r="B321" t="s">
        <v>275</v>
      </c>
      <c r="C321" t="s">
        <v>425</v>
      </c>
      <c r="D321" t="s">
        <v>437</v>
      </c>
    </row>
    <row r="322" spans="1:15" hidden="1" x14ac:dyDescent="0.25">
      <c r="A322">
        <v>354</v>
      </c>
      <c r="B322" t="s">
        <v>156</v>
      </c>
      <c r="C322" t="s">
        <v>422</v>
      </c>
      <c r="D322" t="s">
        <v>156</v>
      </c>
    </row>
    <row r="323" spans="1:15" hidden="1" x14ac:dyDescent="0.25">
      <c r="A323">
        <v>355</v>
      </c>
      <c r="B323" t="s">
        <v>157</v>
      </c>
      <c r="C323" t="s">
        <v>628</v>
      </c>
      <c r="D323" t="s">
        <v>157</v>
      </c>
    </row>
    <row r="324" spans="1:15" hidden="1" x14ac:dyDescent="0.25">
      <c r="A324">
        <v>356</v>
      </c>
      <c r="B324" t="s">
        <v>361</v>
      </c>
      <c r="C324" t="s">
        <v>426</v>
      </c>
      <c r="D324" t="s">
        <v>552</v>
      </c>
    </row>
    <row r="325" spans="1:15" hidden="1" x14ac:dyDescent="0.25">
      <c r="A325">
        <v>357</v>
      </c>
      <c r="B325" t="s">
        <v>158</v>
      </c>
      <c r="C325" t="s">
        <v>428</v>
      </c>
      <c r="D325" t="s">
        <v>553</v>
      </c>
    </row>
    <row r="326" spans="1:15" x14ac:dyDescent="0.25">
      <c r="A326">
        <v>359</v>
      </c>
      <c r="B326" t="s">
        <v>5</v>
      </c>
      <c r="C326" t="s">
        <v>629</v>
      </c>
      <c r="D326" t="s">
        <v>5</v>
      </c>
      <c r="E326" t="str">
        <f>SUBSTITUTE(ADDRESS(1,COLUMN(C326),4),"1","")&amp;ROW()&amp;":"&amp;SUBSTITUTE(ADDRESS(1,COLUMN(D326),4),"1","")&amp;MATCH("Name:*",C327:C2324,0)+ROW()-1</f>
        <v>C326:D331</v>
      </c>
      <c r="F326" t="str">
        <f ca="1">IFERROR(LEFT(IFERROR(INDEX(INDIRECT($E326),MATCH(F$1,INDIRECT(SUBSTITUTE($E326,"D","C")),0),2),""),SEARCH("(",IFERROR(INDEX(INDIRECT($E326),MATCH(F$1,INDIRECT(SUBSTITUTE($E326,"D","C")),0),2),""))-1),D326)</f>
        <v xml:space="preserve">HWI </v>
      </c>
      <c r="G326" t="str">
        <f ca="1">TRIM(SUBSTITUTE(SUBSTITUTE(RIGHT(D326,LEN(D326)-LEN(F326)),"(",""),")",""))</f>
        <v>Phoenix, AZ</v>
      </c>
      <c r="H326" t="str">
        <f t="shared" ref="H326:O326" ca="1" si="51">IFERROR(INDEX(INDIRECT($E326),MATCH(H$1,INDIRECT(SUBSTITUTE($E326,"D","C")),0),2),"")</f>
        <v>MRA, PMA, PC, STC, TSOA, TC</v>
      </c>
      <c r="I326" t="str">
        <f t="shared" ca="1" si="51"/>
        <v>1944 E. Sky Harbor Circle North</v>
      </c>
      <c r="J326" t="str">
        <f t="shared" ca="1" si="51"/>
        <v/>
      </c>
      <c r="K326" t="str">
        <f t="shared" ca="1" si="51"/>
        <v>Phoenix, AZ, 85034</v>
      </c>
      <c r="L326" t="str">
        <f t="shared" ca="1" si="51"/>
        <v>(602) 436-1577</v>
      </c>
      <c r="M326" t="str">
        <f t="shared" ca="1" si="51"/>
        <v/>
      </c>
      <c r="N326" t="str">
        <f t="shared" ca="1" si="51"/>
        <v>Paul.lapietra@honeywell.com</v>
      </c>
      <c r="O326" t="str">
        <f t="shared" ca="1" si="51"/>
        <v/>
      </c>
    </row>
    <row r="327" spans="1:15" hidden="1" x14ac:dyDescent="0.25">
      <c r="A327">
        <v>360</v>
      </c>
      <c r="B327" t="s">
        <v>273</v>
      </c>
      <c r="C327" t="s">
        <v>425</v>
      </c>
      <c r="D327" t="s">
        <v>434</v>
      </c>
    </row>
    <row r="328" spans="1:15" hidden="1" x14ac:dyDescent="0.25">
      <c r="A328">
        <v>361</v>
      </c>
      <c r="B328" t="s">
        <v>6</v>
      </c>
      <c r="C328" t="s">
        <v>422</v>
      </c>
      <c r="D328" t="s">
        <v>6</v>
      </c>
    </row>
    <row r="329" spans="1:15" hidden="1" x14ac:dyDescent="0.25">
      <c r="A329">
        <v>362</v>
      </c>
      <c r="B329" t="s">
        <v>7</v>
      </c>
      <c r="C329" t="s">
        <v>628</v>
      </c>
      <c r="D329" t="s">
        <v>7</v>
      </c>
    </row>
    <row r="330" spans="1:15" hidden="1" x14ac:dyDescent="0.25">
      <c r="A330">
        <v>363</v>
      </c>
      <c r="B330" t="s">
        <v>274</v>
      </c>
      <c r="C330" t="s">
        <v>426</v>
      </c>
      <c r="D330" t="s">
        <v>435</v>
      </c>
    </row>
    <row r="331" spans="1:15" hidden="1" x14ac:dyDescent="0.25">
      <c r="A331">
        <v>364</v>
      </c>
      <c r="B331" t="s">
        <v>8</v>
      </c>
      <c r="C331" t="s">
        <v>428</v>
      </c>
      <c r="D331" t="s">
        <v>436</v>
      </c>
    </row>
    <row r="332" spans="1:15" x14ac:dyDescent="0.25">
      <c r="A332">
        <v>366</v>
      </c>
      <c r="B332" t="s">
        <v>18</v>
      </c>
      <c r="C332" t="s">
        <v>629</v>
      </c>
      <c r="D332" t="s">
        <v>18</v>
      </c>
      <c r="E332" t="str">
        <f>SUBSTITUTE(ADDRESS(1,COLUMN(C332),4),"1","")&amp;ROW()&amp;":"&amp;SUBSTITUTE(ADDRESS(1,COLUMN(D332),4),"1","")&amp;MATCH("Name:*",C333:C2330,0)+ROW()-1</f>
        <v>C332:D338</v>
      </c>
      <c r="F332" t="str">
        <f ca="1">IFERROR(LEFT(IFERROR(INDEX(INDIRECT($E332),MATCH(F$1,INDIRECT(SUBSTITUTE($E332,"D","C")),0),2),""),SEARCH("(",IFERROR(INDEX(INDIRECT($E332),MATCH(F$1,INDIRECT(SUBSTITUTE($E332,"D","C")),0),2),""))-1),D332)</f>
        <v xml:space="preserve">Pratt &amp; Whit </v>
      </c>
      <c r="G332" t="str">
        <f ca="1">TRIM(SUBSTITUTE(SUBSTITUTE(RIGHT(D332,LEN(D332)-LEN(F332)),"(",""),")",""))</f>
        <v>East Hartford, CT</v>
      </c>
      <c r="H332" t="str">
        <f t="shared" ref="H332:O332" ca="1" si="52">IFERROR(INDEX(INDIRECT($E332),MATCH(H$1,INDIRECT(SUBSTITUTE($E332,"D","C")),0),2),"")</f>
        <v>MRA, PMA, PC, TSOA, TC</v>
      </c>
      <c r="I332" t="str">
        <f t="shared" ca="1" si="52"/>
        <v>400 Main St</v>
      </c>
      <c r="J332" t="str">
        <f t="shared" ca="1" si="52"/>
        <v/>
      </c>
      <c r="K332" t="str">
        <f t="shared" ca="1" si="52"/>
        <v>East Hartford, CT, 06118</v>
      </c>
      <c r="L332" t="str">
        <f t="shared" ca="1" si="52"/>
        <v>(860) 565-8804</v>
      </c>
      <c r="M332" t="str">
        <f t="shared" ca="1" si="52"/>
        <v>(860) 755-3026</v>
      </c>
      <c r="N332" t="str">
        <f t="shared" ca="1" si="52"/>
        <v>robert.benjamin@pw.utc.com</v>
      </c>
      <c r="O332" t="str">
        <f t="shared" ca="1" si="52"/>
        <v/>
      </c>
    </row>
    <row r="333" spans="1:15" hidden="1" x14ac:dyDescent="0.25">
      <c r="A333">
        <v>367</v>
      </c>
      <c r="B333" t="s">
        <v>278</v>
      </c>
      <c r="C333" t="s">
        <v>425</v>
      </c>
      <c r="D333" t="s">
        <v>443</v>
      </c>
    </row>
    <row r="334" spans="1:15" hidden="1" x14ac:dyDescent="0.25">
      <c r="A334">
        <v>368</v>
      </c>
      <c r="B334" t="s">
        <v>279</v>
      </c>
      <c r="C334" t="s">
        <v>422</v>
      </c>
      <c r="D334" t="s">
        <v>279</v>
      </c>
    </row>
    <row r="335" spans="1:15" hidden="1" x14ac:dyDescent="0.25">
      <c r="A335">
        <v>369</v>
      </c>
      <c r="B335" t="s">
        <v>19</v>
      </c>
      <c r="C335" t="s">
        <v>628</v>
      </c>
      <c r="D335" t="s">
        <v>19</v>
      </c>
    </row>
    <row r="336" spans="1:15" hidden="1" x14ac:dyDescent="0.25">
      <c r="A336">
        <v>370</v>
      </c>
      <c r="B336" t="s">
        <v>280</v>
      </c>
      <c r="C336" t="s">
        <v>426</v>
      </c>
      <c r="D336" t="s">
        <v>444</v>
      </c>
    </row>
    <row r="337" spans="1:15" hidden="1" x14ac:dyDescent="0.25">
      <c r="A337">
        <v>371</v>
      </c>
      <c r="B337" t="s">
        <v>281</v>
      </c>
      <c r="C337" t="s">
        <v>427</v>
      </c>
      <c r="D337" t="s">
        <v>445</v>
      </c>
    </row>
    <row r="338" spans="1:15" hidden="1" x14ac:dyDescent="0.25">
      <c r="A338">
        <v>372</v>
      </c>
      <c r="B338" t="s">
        <v>20</v>
      </c>
      <c r="C338" t="s">
        <v>428</v>
      </c>
      <c r="D338" t="s">
        <v>446</v>
      </c>
    </row>
    <row r="339" spans="1:15" x14ac:dyDescent="0.25">
      <c r="A339">
        <v>373</v>
      </c>
      <c r="B339" t="s">
        <v>51</v>
      </c>
      <c r="C339" t="s">
        <v>629</v>
      </c>
      <c r="D339" t="s">
        <v>51</v>
      </c>
      <c r="E339" t="str">
        <f>SUBSTITUTE(ADDRESS(1,COLUMN(C339),4),"1","")&amp;ROW()&amp;":"&amp;SUBSTITUTE(ADDRESS(1,COLUMN(D339),4),"1","")&amp;MATCH("Name:*",C340:C2337,0)+ROW()-1</f>
        <v>C339:D344</v>
      </c>
      <c r="F339" t="str">
        <f ca="1">IFERROR(LEFT(IFERROR(INDEX(INDIRECT($E339),MATCH(F$1,INDIRECT(SUBSTITUTE($E339,"D","C")),0),2),""),SEARCH("(",IFERROR(INDEX(INDIRECT($E339),MATCH(F$1,INDIRECT(SUBSTITUTE($E339,"D","C")),0),2),""))-1),D339)</f>
        <v xml:space="preserve">Sikorsky </v>
      </c>
      <c r="G339" t="str">
        <f ca="1">TRIM(SUBSTITUTE(SUBSTITUTE(RIGHT(D339,LEN(D339)-LEN(F339)),"(",""),")",""))</f>
        <v>Stratford, CT</v>
      </c>
      <c r="H339" t="str">
        <f t="shared" ref="H339:O339" ca="1" si="53">IFERROR(INDEX(INDIRECT($E339),MATCH(H$1,INDIRECT(SUBSTITUTE($E339,"D","C")),0),2),"")</f>
        <v>PC, STC, TC</v>
      </c>
      <c r="I339" t="str">
        <f t="shared" ca="1" si="53"/>
        <v>6900 Main St</v>
      </c>
      <c r="J339" t="str">
        <f t="shared" ca="1" si="53"/>
        <v/>
      </c>
      <c r="K339" t="str">
        <f t="shared" ca="1" si="53"/>
        <v>Stratford, CT, 06615</v>
      </c>
      <c r="L339" t="str">
        <f t="shared" ca="1" si="53"/>
        <v>(484) 785-4432</v>
      </c>
      <c r="M339" t="str">
        <f t="shared" ca="1" si="53"/>
        <v/>
      </c>
      <c r="N339" t="str">
        <f t="shared" ca="1" si="53"/>
        <v>dan.j.shapiro@lmco.com</v>
      </c>
      <c r="O339" t="str">
        <f t="shared" ca="1" si="53"/>
        <v/>
      </c>
    </row>
    <row r="340" spans="1:15" hidden="1" x14ac:dyDescent="0.25">
      <c r="A340">
        <v>374</v>
      </c>
      <c r="B340" t="s">
        <v>298</v>
      </c>
      <c r="C340" t="s">
        <v>425</v>
      </c>
      <c r="D340" t="s">
        <v>472</v>
      </c>
    </row>
    <row r="341" spans="1:15" hidden="1" x14ac:dyDescent="0.25">
      <c r="A341">
        <v>375</v>
      </c>
      <c r="B341" t="s">
        <v>299</v>
      </c>
      <c r="C341" t="s">
        <v>422</v>
      </c>
      <c r="D341" t="s">
        <v>299</v>
      </c>
    </row>
    <row r="342" spans="1:15" hidden="1" x14ac:dyDescent="0.25">
      <c r="A342">
        <v>376</v>
      </c>
      <c r="B342" t="s">
        <v>52</v>
      </c>
      <c r="C342" t="s">
        <v>628</v>
      </c>
      <c r="D342" t="s">
        <v>52</v>
      </c>
    </row>
    <row r="343" spans="1:15" hidden="1" x14ac:dyDescent="0.25">
      <c r="A343">
        <v>377</v>
      </c>
      <c r="B343" t="s">
        <v>300</v>
      </c>
      <c r="C343" t="s">
        <v>426</v>
      </c>
      <c r="D343" t="s">
        <v>473</v>
      </c>
    </row>
    <row r="344" spans="1:15" hidden="1" x14ac:dyDescent="0.25">
      <c r="A344">
        <v>378</v>
      </c>
      <c r="B344" t="s">
        <v>53</v>
      </c>
      <c r="C344" t="s">
        <v>428</v>
      </c>
      <c r="D344" t="s">
        <v>474</v>
      </c>
    </row>
    <row r="345" spans="1:15" x14ac:dyDescent="0.25">
      <c r="A345">
        <v>380</v>
      </c>
      <c r="B345" t="s">
        <v>159</v>
      </c>
      <c r="C345" t="s">
        <v>629</v>
      </c>
      <c r="D345" t="s">
        <v>159</v>
      </c>
      <c r="E345" t="str">
        <f>SUBSTITUTE(ADDRESS(1,COLUMN(C345),4),"1","")&amp;ROW()&amp;":"&amp;SUBSTITUTE(ADDRESS(1,COLUMN(D345),4),"1","")&amp;MATCH("Name:*",C346:C2343,0)+ROW()-1</f>
        <v>C345:D351</v>
      </c>
      <c r="F345" t="str">
        <f ca="1">IFERROR(LEFT(IFERROR(INDEX(INDIRECT($E345),MATCH(F$1,INDIRECT(SUBSTITUTE($E345,"D","C")),0),2),""),SEARCH("(",IFERROR(INDEX(INDIRECT($E345),MATCH(F$1,INDIRECT(SUBSTITUTE($E345,"D","C")),0),2),""))-1),D345)</f>
        <v xml:space="preserve">Piper Aircraft </v>
      </c>
      <c r="G345" t="str">
        <f ca="1">TRIM(SUBSTITUTE(SUBSTITUTE(RIGHT(D345,LEN(D345)-LEN(F345)),"(",""),")",""))</f>
        <v>Vero Beach, FL</v>
      </c>
      <c r="H345" t="str">
        <f t="shared" ref="H345:O345" ca="1" si="54">IFERROR(INDEX(INDIRECT($E345),MATCH(H$1,INDIRECT(SUBSTITUTE($E345,"D","C")),0),2),"")</f>
        <v>TC</v>
      </c>
      <c r="I345" t="str">
        <f t="shared" ca="1" si="54"/>
        <v>2926 Piper Dr.</v>
      </c>
      <c r="J345" t="str">
        <f t="shared" ca="1" si="54"/>
        <v/>
      </c>
      <c r="K345" t="str">
        <f t="shared" ca="1" si="54"/>
        <v>Vero Beach, FL, 32960</v>
      </c>
      <c r="L345" t="str">
        <f t="shared" ca="1" si="54"/>
        <v>(772) 299-2685</v>
      </c>
      <c r="M345" t="str">
        <f t="shared" ca="1" si="54"/>
        <v>(772) 978-6563</v>
      </c>
      <c r="N345" t="str">
        <f t="shared" ca="1" si="54"/>
        <v>mitch.cannon@piper.com</v>
      </c>
      <c r="O345" t="str">
        <f t="shared" ca="1" si="54"/>
        <v/>
      </c>
    </row>
    <row r="346" spans="1:15" hidden="1" x14ac:dyDescent="0.25">
      <c r="A346">
        <v>381</v>
      </c>
      <c r="B346" t="s">
        <v>160</v>
      </c>
      <c r="C346" t="s">
        <v>425</v>
      </c>
      <c r="D346" t="s">
        <v>554</v>
      </c>
    </row>
    <row r="347" spans="1:15" hidden="1" x14ac:dyDescent="0.25">
      <c r="A347">
        <v>382</v>
      </c>
      <c r="B347" t="s">
        <v>161</v>
      </c>
      <c r="C347" t="s">
        <v>422</v>
      </c>
      <c r="D347" t="s">
        <v>161</v>
      </c>
    </row>
    <row r="348" spans="1:15" hidden="1" x14ac:dyDescent="0.25">
      <c r="A348">
        <v>383</v>
      </c>
      <c r="B348" t="s">
        <v>162</v>
      </c>
      <c r="C348" t="s">
        <v>628</v>
      </c>
      <c r="D348" t="s">
        <v>162</v>
      </c>
    </row>
    <row r="349" spans="1:15" hidden="1" x14ac:dyDescent="0.25">
      <c r="A349">
        <v>384</v>
      </c>
      <c r="B349" t="s">
        <v>362</v>
      </c>
      <c r="C349" t="s">
        <v>426</v>
      </c>
      <c r="D349" t="s">
        <v>555</v>
      </c>
    </row>
    <row r="350" spans="1:15" hidden="1" x14ac:dyDescent="0.25">
      <c r="A350">
        <v>385</v>
      </c>
      <c r="B350" t="s">
        <v>363</v>
      </c>
      <c r="C350" t="s">
        <v>427</v>
      </c>
      <c r="D350" t="s">
        <v>556</v>
      </c>
    </row>
    <row r="351" spans="1:15" hidden="1" x14ac:dyDescent="0.25">
      <c r="A351">
        <v>386</v>
      </c>
      <c r="B351" t="s">
        <v>163</v>
      </c>
      <c r="C351" t="s">
        <v>428</v>
      </c>
      <c r="D351" t="s">
        <v>557</v>
      </c>
    </row>
    <row r="352" spans="1:15" x14ac:dyDescent="0.25">
      <c r="A352">
        <v>388</v>
      </c>
      <c r="B352" t="s">
        <v>25</v>
      </c>
      <c r="C352" t="s">
        <v>629</v>
      </c>
      <c r="D352" t="s">
        <v>25</v>
      </c>
      <c r="E352" t="str">
        <f>SUBSTITUTE(ADDRESS(1,COLUMN(C352),4),"1","")&amp;ROW()&amp;":"&amp;SUBSTITUTE(ADDRESS(1,COLUMN(D352),4),"1","")&amp;MATCH("Name:*",C353:C2350,0)+ROW()-1</f>
        <v>C352:D358</v>
      </c>
      <c r="F352" t="str">
        <f ca="1">IFERROR(LEFT(IFERROR(INDEX(INDIRECT($E352),MATCH(F$1,INDIRECT(SUBSTITUTE($E352,"D","C")),0),2),""),SEARCH("(",IFERROR(INDEX(INDIRECT($E352),MATCH(F$1,INDIRECT(SUBSTITUTE($E352,"D","C")),0),2),""))-1),D352)</f>
        <v xml:space="preserve">Gulfstream </v>
      </c>
      <c r="G352" t="str">
        <f ca="1">TRIM(SUBSTITUTE(SUBSTITUTE(RIGHT(D352,LEN(D352)-LEN(F352)),"(",""),")",""))</f>
        <v>Savannah, GA</v>
      </c>
      <c r="H352" t="str">
        <f t="shared" ref="H352:O352" ca="1" si="55">IFERROR(INDEX(INDIRECT($E352),MATCH(H$1,INDIRECT(SUBSTITUTE($E352,"D","C")),0),2),"")</f>
        <v>MRA, PMA, PC, STC, TC</v>
      </c>
      <c r="I352" t="str">
        <f t="shared" ca="1" si="55"/>
        <v>P.O. Box 2206</v>
      </c>
      <c r="J352" t="str">
        <f t="shared" ca="1" si="55"/>
        <v/>
      </c>
      <c r="K352" t="str">
        <f t="shared" ca="1" si="55"/>
        <v>Savannah, GA, 31402</v>
      </c>
      <c r="L352" t="str">
        <f t="shared" ca="1" si="55"/>
        <v>(912) 965-8868</v>
      </c>
      <c r="M352" t="str">
        <f t="shared" ca="1" si="55"/>
        <v>(912) 965-2900</v>
      </c>
      <c r="N352" t="str">
        <f t="shared" ca="1" si="55"/>
        <v>robert.glasscock@gulfstream.com</v>
      </c>
      <c r="O352" t="str">
        <f t="shared" ca="1" si="55"/>
        <v/>
      </c>
    </row>
    <row r="353" spans="1:15" hidden="1" x14ac:dyDescent="0.25">
      <c r="A353">
        <v>389</v>
      </c>
      <c r="B353" t="s">
        <v>283</v>
      </c>
      <c r="C353" t="s">
        <v>425</v>
      </c>
      <c r="D353" t="s">
        <v>449</v>
      </c>
    </row>
    <row r="354" spans="1:15" hidden="1" x14ac:dyDescent="0.25">
      <c r="A354">
        <v>390</v>
      </c>
      <c r="B354" t="s">
        <v>26</v>
      </c>
      <c r="C354" t="s">
        <v>422</v>
      </c>
      <c r="D354" t="s">
        <v>26</v>
      </c>
    </row>
    <row r="355" spans="1:15" hidden="1" x14ac:dyDescent="0.25">
      <c r="A355">
        <v>391</v>
      </c>
      <c r="B355" t="s">
        <v>27</v>
      </c>
      <c r="C355" t="s">
        <v>628</v>
      </c>
      <c r="D355" t="s">
        <v>27</v>
      </c>
    </row>
    <row r="356" spans="1:15" hidden="1" x14ac:dyDescent="0.25">
      <c r="A356">
        <v>392</v>
      </c>
      <c r="B356" t="s">
        <v>284</v>
      </c>
      <c r="C356" t="s">
        <v>426</v>
      </c>
      <c r="D356" t="s">
        <v>450</v>
      </c>
    </row>
    <row r="357" spans="1:15" hidden="1" x14ac:dyDescent="0.25">
      <c r="A357">
        <v>393</v>
      </c>
      <c r="B357" t="s">
        <v>285</v>
      </c>
      <c r="C357" t="s">
        <v>427</v>
      </c>
      <c r="D357" t="s">
        <v>451</v>
      </c>
    </row>
    <row r="358" spans="1:15" hidden="1" x14ac:dyDescent="0.25">
      <c r="A358">
        <v>394</v>
      </c>
      <c r="B358" t="s">
        <v>28</v>
      </c>
      <c r="C358" t="s">
        <v>428</v>
      </c>
      <c r="D358" t="s">
        <v>452</v>
      </c>
    </row>
    <row r="359" spans="1:15" x14ac:dyDescent="0.25">
      <c r="A359">
        <v>396</v>
      </c>
      <c r="B359" t="s">
        <v>164</v>
      </c>
      <c r="C359" t="s">
        <v>629</v>
      </c>
      <c r="D359" t="s">
        <v>164</v>
      </c>
      <c r="E359" t="str">
        <f>SUBSTITUTE(ADDRESS(1,COLUMN(C359),4),"1","")&amp;ROW()&amp;":"&amp;SUBSTITUTE(ADDRESS(1,COLUMN(D359),4),"1","")&amp;MATCH("Name:*",C360:C2357,0)+ROW()-1</f>
        <v>C359:D365</v>
      </c>
      <c r="F359" t="str">
        <f ca="1">IFERROR(LEFT(IFERROR(INDEX(INDIRECT($E359),MATCH(F$1,INDIRECT(SUBSTITUTE($E359,"D","C")),0),2),""),SEARCH("(",IFERROR(INDEX(INDIRECT($E359),MATCH(F$1,INDIRECT(SUBSTITUTE($E359,"D","C")),0),2),""))-1),D359)</f>
        <v xml:space="preserve">Learjet Inc </v>
      </c>
      <c r="G359" t="str">
        <f ca="1">TRIM(SUBSTITUTE(SUBSTITUTE(RIGHT(D359,LEN(D359)-LEN(F359)),"(",""),")",""))</f>
        <v>Wichita, KS</v>
      </c>
      <c r="H359" t="str">
        <f t="shared" ref="H359:O359" ca="1" si="56">IFERROR(INDEX(INDIRECT($E359),MATCH(H$1,INDIRECT(SUBSTITUTE($E359,"D","C")),0),2),"")</f>
        <v>MRA, PC, STC, TC</v>
      </c>
      <c r="I359" t="str">
        <f t="shared" ca="1" si="56"/>
        <v>One Learjet Way</v>
      </c>
      <c r="J359" t="str">
        <f t="shared" ca="1" si="56"/>
        <v/>
      </c>
      <c r="K359" t="str">
        <f t="shared" ca="1" si="56"/>
        <v>Wichita, KS, 67209</v>
      </c>
      <c r="L359" t="str">
        <f t="shared" ca="1" si="56"/>
        <v>(316) 946-3446</v>
      </c>
      <c r="M359" t="str">
        <f t="shared" ca="1" si="56"/>
        <v>(316) 946-2809</v>
      </c>
      <c r="N359" t="str">
        <f t="shared" ca="1" si="56"/>
        <v>keith.johnston@aero.bombardier.com</v>
      </c>
      <c r="O359" t="str">
        <f t="shared" ca="1" si="56"/>
        <v/>
      </c>
    </row>
    <row r="360" spans="1:15" hidden="1" x14ac:dyDescent="0.25">
      <c r="A360">
        <v>397</v>
      </c>
      <c r="B360" t="s">
        <v>348</v>
      </c>
      <c r="C360" t="s">
        <v>425</v>
      </c>
      <c r="D360" t="s">
        <v>534</v>
      </c>
    </row>
    <row r="361" spans="1:15" hidden="1" x14ac:dyDescent="0.25">
      <c r="A361">
        <v>398</v>
      </c>
      <c r="B361" t="s">
        <v>165</v>
      </c>
      <c r="C361" t="s">
        <v>422</v>
      </c>
      <c r="D361" t="s">
        <v>165</v>
      </c>
    </row>
    <row r="362" spans="1:15" hidden="1" x14ac:dyDescent="0.25">
      <c r="A362">
        <v>399</v>
      </c>
      <c r="B362" t="s">
        <v>166</v>
      </c>
      <c r="C362" t="s">
        <v>628</v>
      </c>
      <c r="D362" t="s">
        <v>166</v>
      </c>
    </row>
    <row r="363" spans="1:15" hidden="1" x14ac:dyDescent="0.25">
      <c r="A363">
        <v>400</v>
      </c>
      <c r="B363" t="s">
        <v>364</v>
      </c>
      <c r="C363" t="s">
        <v>426</v>
      </c>
      <c r="D363" t="s">
        <v>558</v>
      </c>
    </row>
    <row r="364" spans="1:15" hidden="1" x14ac:dyDescent="0.25">
      <c r="A364">
        <v>401</v>
      </c>
      <c r="B364" t="s">
        <v>365</v>
      </c>
      <c r="C364" t="s">
        <v>427</v>
      </c>
      <c r="D364" t="s">
        <v>559</v>
      </c>
    </row>
    <row r="365" spans="1:15" hidden="1" x14ac:dyDescent="0.25">
      <c r="A365">
        <v>402</v>
      </c>
      <c r="B365" t="s">
        <v>167</v>
      </c>
      <c r="C365" t="s">
        <v>428</v>
      </c>
      <c r="D365" t="s">
        <v>560</v>
      </c>
    </row>
    <row r="366" spans="1:15" x14ac:dyDescent="0.25">
      <c r="A366">
        <v>403</v>
      </c>
      <c r="B366" t="s">
        <v>168</v>
      </c>
      <c r="C366" t="s">
        <v>629</v>
      </c>
      <c r="D366" t="s">
        <v>168</v>
      </c>
      <c r="E366" t="str">
        <f>SUBSTITUTE(ADDRESS(1,COLUMN(C366),4),"1","")&amp;ROW()&amp;":"&amp;SUBSTITUTE(ADDRESS(1,COLUMN(D366),4),"1","")&amp;MATCH("Name:*",C367:C2364,0)+ROW()-1</f>
        <v>C366:D371</v>
      </c>
      <c r="F366" t="str">
        <f ca="1">IFERROR(LEFT(IFERROR(INDEX(INDIRECT($E366),MATCH(F$1,INDIRECT(SUBSTITUTE($E366,"D","C")),0),2),""),SEARCH("(",IFERROR(INDEX(INDIRECT($E366),MATCH(F$1,INDIRECT(SUBSTITUTE($E366,"D","C")),0),2),""))-1),D366)</f>
        <v xml:space="preserve">Textron </v>
      </c>
      <c r="G366" t="str">
        <f ca="1">TRIM(SUBSTITUTE(SUBSTITUTE(RIGHT(D366,LEN(D366)-LEN(F366)),"(",""),")",""))</f>
        <v>Wichita, KS</v>
      </c>
      <c r="H366" t="str">
        <f t="shared" ref="H366:O366" ca="1" si="57">IFERROR(INDEX(INDIRECT($E366),MATCH(H$1,INDIRECT(SUBSTITUTE($E366,"D","C")),0),2),"")</f>
        <v>MRA, PC, STC, TC</v>
      </c>
      <c r="I366" t="str">
        <f t="shared" ca="1" si="57"/>
        <v>One Cessna Boulevard, Mail Stop W2-2</v>
      </c>
      <c r="J366" t="str">
        <f t="shared" ca="1" si="57"/>
        <v/>
      </c>
      <c r="K366" t="str">
        <f t="shared" ca="1" si="57"/>
        <v>(316) 517-7331</v>
      </c>
      <c r="L366" t="str">
        <f t="shared" ca="1" si="57"/>
        <v/>
      </c>
      <c r="M366" t="str">
        <f t="shared" ca="1" si="57"/>
        <v>(316) 671-2440</v>
      </c>
      <c r="N366" t="str">
        <f t="shared" ca="1" si="57"/>
        <v>jheck@txtav.com</v>
      </c>
      <c r="O366" t="str">
        <f t="shared" ca="1" si="57"/>
        <v/>
      </c>
    </row>
    <row r="367" spans="1:15" hidden="1" x14ac:dyDescent="0.25">
      <c r="A367">
        <v>404</v>
      </c>
      <c r="B367" t="s">
        <v>348</v>
      </c>
      <c r="C367" t="s">
        <v>425</v>
      </c>
      <c r="D367" t="s">
        <v>534</v>
      </c>
    </row>
    <row r="368" spans="1:15" hidden="1" x14ac:dyDescent="0.25">
      <c r="A368">
        <v>405</v>
      </c>
      <c r="B368" t="s">
        <v>169</v>
      </c>
      <c r="C368" t="s">
        <v>422</v>
      </c>
      <c r="D368" t="s">
        <v>169</v>
      </c>
    </row>
    <row r="369" spans="1:15" hidden="1" x14ac:dyDescent="0.25">
      <c r="A369">
        <v>406</v>
      </c>
      <c r="B369" t="s">
        <v>366</v>
      </c>
      <c r="C369" t="s">
        <v>628</v>
      </c>
      <c r="D369" t="s">
        <v>561</v>
      </c>
    </row>
    <row r="370" spans="1:15" hidden="1" x14ac:dyDescent="0.25">
      <c r="A370">
        <v>407</v>
      </c>
      <c r="B370" t="s">
        <v>367</v>
      </c>
      <c r="C370" t="s">
        <v>427</v>
      </c>
      <c r="D370" t="s">
        <v>562</v>
      </c>
    </row>
    <row r="371" spans="1:15" hidden="1" x14ac:dyDescent="0.25">
      <c r="A371">
        <v>408</v>
      </c>
      <c r="B371" t="s">
        <v>170</v>
      </c>
      <c r="C371" t="s">
        <v>428</v>
      </c>
      <c r="D371" t="s">
        <v>563</v>
      </c>
    </row>
    <row r="372" spans="1:15" x14ac:dyDescent="0.25">
      <c r="A372">
        <v>410</v>
      </c>
      <c r="B372" t="s">
        <v>57</v>
      </c>
      <c r="C372" t="s">
        <v>629</v>
      </c>
      <c r="D372" t="s">
        <v>57</v>
      </c>
      <c r="E372" t="str">
        <f>SUBSTITUTE(ADDRESS(1,COLUMN(C372),4),"1","")&amp;ROW()&amp;":"&amp;SUBSTITUTE(ADDRESS(1,COLUMN(D372),4),"1","")&amp;MATCH("Name:*",C373:C2370,0)+ROW()-1</f>
        <v>C372:D378</v>
      </c>
      <c r="F372" t="str">
        <f ca="1">IFERROR(LEFT(IFERROR(INDEX(INDIRECT($E372),MATCH(F$1,INDIRECT(SUBSTITUTE($E372,"D","C")),0),2),""),SEARCH("(",IFERROR(INDEX(INDIRECT($E372),MATCH(F$1,INDIRECT(SUBSTITUTE($E372,"D","C")),0),2),""))-1),D372)</f>
        <v xml:space="preserve">Amsafe </v>
      </c>
      <c r="G372" t="str">
        <f ca="1">TRIM(SUBSTITUTE(SUBSTITUTE(RIGHT(D372,LEN(D372)-LEN(F372)),"(",""),")",""))</f>
        <v>Phoenix, AZ</v>
      </c>
      <c r="H372" t="str">
        <f t="shared" ref="H372:O372" ca="1" si="58">IFERROR(INDEX(INDIRECT($E372),MATCH(H$1,INDIRECT(SUBSTITUTE($E372,"D","C")),0),2),"")</f>
        <v>PMA, TSOA</v>
      </c>
      <c r="I372" t="str">
        <f t="shared" ca="1" si="58"/>
        <v>1043 North 47th Ave</v>
      </c>
      <c r="J372" t="str">
        <f t="shared" ca="1" si="58"/>
        <v/>
      </c>
      <c r="K372" t="str">
        <f t="shared" ca="1" si="58"/>
        <v>Phoenix, AZ, 85043</v>
      </c>
      <c r="L372" t="str">
        <f t="shared" ca="1" si="58"/>
        <v>(602) 850-2715</v>
      </c>
      <c r="M372" t="str">
        <f t="shared" ca="1" si="58"/>
        <v>(602) 850-2869</v>
      </c>
      <c r="N372" t="str">
        <f t="shared" ca="1" si="58"/>
        <v>jrileyr@amsafe.com</v>
      </c>
      <c r="O372" t="str">
        <f t="shared" ca="1" si="58"/>
        <v/>
      </c>
    </row>
    <row r="373" spans="1:15" hidden="1" x14ac:dyDescent="0.25">
      <c r="A373">
        <v>411</v>
      </c>
      <c r="B373" t="s">
        <v>303</v>
      </c>
      <c r="C373" t="s">
        <v>425</v>
      </c>
      <c r="D373" t="s">
        <v>478</v>
      </c>
    </row>
    <row r="374" spans="1:15" hidden="1" x14ac:dyDescent="0.25">
      <c r="A374">
        <v>412</v>
      </c>
      <c r="B374" t="s">
        <v>304</v>
      </c>
      <c r="C374" t="s">
        <v>422</v>
      </c>
      <c r="D374" t="s">
        <v>304</v>
      </c>
    </row>
    <row r="375" spans="1:15" hidden="1" x14ac:dyDescent="0.25">
      <c r="A375">
        <v>413</v>
      </c>
      <c r="B375" t="s">
        <v>58</v>
      </c>
      <c r="C375" t="s">
        <v>628</v>
      </c>
      <c r="D375" t="s">
        <v>58</v>
      </c>
    </row>
    <row r="376" spans="1:15" hidden="1" x14ac:dyDescent="0.25">
      <c r="A376">
        <v>414</v>
      </c>
      <c r="B376" t="s">
        <v>305</v>
      </c>
      <c r="C376" t="s">
        <v>426</v>
      </c>
      <c r="D376" t="s">
        <v>479</v>
      </c>
    </row>
    <row r="377" spans="1:15" hidden="1" x14ac:dyDescent="0.25">
      <c r="A377">
        <v>415</v>
      </c>
      <c r="B377" t="s">
        <v>306</v>
      </c>
      <c r="C377" t="s">
        <v>427</v>
      </c>
      <c r="D377" t="s">
        <v>480</v>
      </c>
    </row>
    <row r="378" spans="1:15" hidden="1" x14ac:dyDescent="0.25">
      <c r="A378">
        <v>416</v>
      </c>
      <c r="B378" t="s">
        <v>59</v>
      </c>
      <c r="C378" t="s">
        <v>428</v>
      </c>
      <c r="D378" t="s">
        <v>481</v>
      </c>
    </row>
    <row r="379" spans="1:15" x14ac:dyDescent="0.25">
      <c r="A379">
        <v>417</v>
      </c>
      <c r="B379" t="s">
        <v>60</v>
      </c>
      <c r="C379" t="s">
        <v>629</v>
      </c>
      <c r="D379" t="s">
        <v>60</v>
      </c>
      <c r="E379" t="str">
        <f>SUBSTITUTE(ADDRESS(1,COLUMN(C379),4),"1","")&amp;ROW()&amp;":"&amp;SUBSTITUTE(ADDRESS(1,COLUMN(D379),4),"1","")&amp;MATCH("Name:*",C380:C2377,0)+ROW()-1</f>
        <v>C379:D384</v>
      </c>
      <c r="F379" t="str">
        <f ca="1">IFERROR(LEFT(IFERROR(INDEX(INDIRECT($E379),MATCH(F$1,INDIRECT(SUBSTITUTE($E379,"D","C")),0),2),""),SEARCH("(",IFERROR(INDEX(INDIRECT($E379),MATCH(F$1,INDIRECT(SUBSTITUTE($E379,"D","C")),0),2),""))-1),D379)</f>
        <v xml:space="preserve">Goodrich Int. </v>
      </c>
      <c r="G379" t="str">
        <f ca="1">TRIM(SUBSTITUTE(SUBSTITUTE(RIGHT(D379,LEN(D379)-LEN(F379)),"(",""),")",""))</f>
        <v>Phoenix, AZ</v>
      </c>
      <c r="H379" t="str">
        <f t="shared" ref="H379:O379" ca="1" si="59">IFERROR(INDEX(INDIRECT($E379),MATCH(H$1,INDIRECT(SUBSTITUTE($E379,"D","C")),0),2),"")</f>
        <v>PMA, TSOA</v>
      </c>
      <c r="I379" t="str">
        <f t="shared" ca="1" si="59"/>
        <v>3414 S. 5th St</v>
      </c>
      <c r="J379" t="str">
        <f t="shared" ca="1" si="59"/>
        <v/>
      </c>
      <c r="K379" t="str">
        <f t="shared" ca="1" si="59"/>
        <v>Phoenix, AZ, 85040</v>
      </c>
      <c r="L379" t="str">
        <f t="shared" ca="1" si="59"/>
        <v>(602) 232-4125</v>
      </c>
      <c r="M379" t="str">
        <f t="shared" ca="1" si="59"/>
        <v/>
      </c>
      <c r="N379" t="str">
        <f t="shared" ca="1" si="59"/>
        <v>mark.posada@utas.utc.com</v>
      </c>
      <c r="O379" t="str">
        <f t="shared" ca="1" si="59"/>
        <v/>
      </c>
    </row>
    <row r="380" spans="1:15" hidden="1" x14ac:dyDescent="0.25">
      <c r="A380">
        <v>418</v>
      </c>
      <c r="B380" t="s">
        <v>303</v>
      </c>
      <c r="C380" t="s">
        <v>425</v>
      </c>
      <c r="D380" t="s">
        <v>478</v>
      </c>
    </row>
    <row r="381" spans="1:15" hidden="1" x14ac:dyDescent="0.25">
      <c r="A381">
        <v>419</v>
      </c>
      <c r="B381" t="s">
        <v>307</v>
      </c>
      <c r="C381" t="s">
        <v>422</v>
      </c>
      <c r="D381" t="s">
        <v>307</v>
      </c>
    </row>
    <row r="382" spans="1:15" hidden="1" x14ac:dyDescent="0.25">
      <c r="A382">
        <v>420</v>
      </c>
      <c r="B382" t="s">
        <v>61</v>
      </c>
      <c r="C382" t="s">
        <v>628</v>
      </c>
      <c r="D382" t="s">
        <v>61</v>
      </c>
    </row>
    <row r="383" spans="1:15" hidden="1" x14ac:dyDescent="0.25">
      <c r="A383">
        <v>421</v>
      </c>
      <c r="B383" t="s">
        <v>308</v>
      </c>
      <c r="C383" t="s">
        <v>426</v>
      </c>
      <c r="D383" t="s">
        <v>482</v>
      </c>
    </row>
    <row r="384" spans="1:15" hidden="1" x14ac:dyDescent="0.25">
      <c r="A384">
        <v>422</v>
      </c>
      <c r="B384" t="s">
        <v>62</v>
      </c>
      <c r="C384" t="s">
        <v>428</v>
      </c>
      <c r="D384" t="s">
        <v>483</v>
      </c>
    </row>
    <row r="385" spans="1:15" x14ac:dyDescent="0.25">
      <c r="A385">
        <v>423</v>
      </c>
      <c r="B385" t="s">
        <v>5</v>
      </c>
      <c r="C385" t="s">
        <v>629</v>
      </c>
      <c r="D385" t="s">
        <v>5</v>
      </c>
      <c r="E385" t="str">
        <f>SUBSTITUTE(ADDRESS(1,COLUMN(C385),4),"1","")&amp;ROW()&amp;":"&amp;SUBSTITUTE(ADDRESS(1,COLUMN(D385),4),"1","")&amp;MATCH("Name:*",C386:C2383,0)+ROW()-1</f>
        <v>C385:D390</v>
      </c>
      <c r="F385" t="str">
        <f ca="1">IFERROR(LEFT(IFERROR(INDEX(INDIRECT($E385),MATCH(F$1,INDIRECT(SUBSTITUTE($E385,"D","C")),0),2),""),SEARCH("(",IFERROR(INDEX(INDIRECT($E385),MATCH(F$1,INDIRECT(SUBSTITUTE($E385,"D","C")),0),2),""))-1),D385)</f>
        <v xml:space="preserve">HWI </v>
      </c>
      <c r="G385" t="str">
        <f ca="1">TRIM(SUBSTITUTE(SUBSTITUTE(RIGHT(D385,LEN(D385)-LEN(F385)),"(",""),")",""))</f>
        <v>Phoenix, AZ</v>
      </c>
      <c r="H385" t="str">
        <f t="shared" ref="H385:O385" ca="1" si="60">IFERROR(INDEX(INDIRECT($E385),MATCH(H$1,INDIRECT(SUBSTITUTE($E385,"D","C")),0),2),"")</f>
        <v>MRA, PMA, PC, STC, TSOA, TC</v>
      </c>
      <c r="I385" t="str">
        <f t="shared" ca="1" si="60"/>
        <v>1944 E. Sky Harbor Circle North</v>
      </c>
      <c r="J385" t="str">
        <f t="shared" ca="1" si="60"/>
        <v/>
      </c>
      <c r="K385" t="str">
        <f t="shared" ca="1" si="60"/>
        <v>Phoenix, AZ, 85034</v>
      </c>
      <c r="L385" t="str">
        <f t="shared" ca="1" si="60"/>
        <v>(602) 436-1577</v>
      </c>
      <c r="M385" t="str">
        <f t="shared" ca="1" si="60"/>
        <v/>
      </c>
      <c r="N385" t="str">
        <f t="shared" ca="1" si="60"/>
        <v>Paul.lapietra@honeywell.com</v>
      </c>
      <c r="O385" t="str">
        <f t="shared" ca="1" si="60"/>
        <v/>
      </c>
    </row>
    <row r="386" spans="1:15" hidden="1" x14ac:dyDescent="0.25">
      <c r="A386">
        <v>424</v>
      </c>
      <c r="B386" t="s">
        <v>273</v>
      </c>
      <c r="C386" t="s">
        <v>425</v>
      </c>
      <c r="D386" t="s">
        <v>434</v>
      </c>
    </row>
    <row r="387" spans="1:15" hidden="1" x14ac:dyDescent="0.25">
      <c r="A387">
        <v>425</v>
      </c>
      <c r="B387" t="s">
        <v>6</v>
      </c>
      <c r="C387" t="s">
        <v>422</v>
      </c>
      <c r="D387" t="s">
        <v>6</v>
      </c>
    </row>
    <row r="388" spans="1:15" hidden="1" x14ac:dyDescent="0.25">
      <c r="A388">
        <v>426</v>
      </c>
      <c r="B388" t="s">
        <v>7</v>
      </c>
      <c r="C388" t="s">
        <v>628</v>
      </c>
      <c r="D388" t="s">
        <v>7</v>
      </c>
    </row>
    <row r="389" spans="1:15" hidden="1" x14ac:dyDescent="0.25">
      <c r="A389">
        <v>427</v>
      </c>
      <c r="B389" t="s">
        <v>274</v>
      </c>
      <c r="C389" t="s">
        <v>426</v>
      </c>
      <c r="D389" t="s">
        <v>435</v>
      </c>
    </row>
    <row r="390" spans="1:15" hidden="1" x14ac:dyDescent="0.25">
      <c r="A390">
        <v>428</v>
      </c>
      <c r="B390" t="s">
        <v>8</v>
      </c>
      <c r="C390" t="s">
        <v>428</v>
      </c>
      <c r="D390" t="s">
        <v>436</v>
      </c>
    </row>
    <row r="391" spans="1:15" x14ac:dyDescent="0.25">
      <c r="A391">
        <v>430</v>
      </c>
      <c r="B391" t="s">
        <v>63</v>
      </c>
      <c r="C391" t="s">
        <v>629</v>
      </c>
      <c r="D391" t="s">
        <v>63</v>
      </c>
      <c r="E391" t="str">
        <f>SUBSTITUTE(ADDRESS(1,COLUMN(C391),4),"1","")&amp;ROW()&amp;":"&amp;SUBSTITUTE(ADDRESS(1,COLUMN(D391),4),"1","")&amp;MATCH("Name:*",C392:C2389,0)+ROW()-1</f>
        <v>C391:D397</v>
      </c>
      <c r="F391" t="str">
        <f ca="1">IFERROR(LEFT(IFERROR(INDEX(INDIRECT($E391),MATCH(F$1,INDIRECT(SUBSTITUTE($E391,"D","C")),0),2),""),SEARCH("(",IFERROR(INDEX(INDIRECT($E391),MATCH(F$1,INDIRECT(SUBSTITUTE($E391,"D","C")),0),2),""))-1),D391)</f>
        <v xml:space="preserve">Adams Rite </v>
      </c>
      <c r="G391" t="str">
        <f ca="1">TRIM(SUBSTITUTE(SUBSTITUTE(RIGHT(D391,LEN(D391)-LEN(F391)),"(",""),")",""))</f>
        <v>Fullerton, CA</v>
      </c>
      <c r="H391" t="str">
        <f t="shared" ref="H391:O391" ca="1" si="61">IFERROR(INDEX(INDIRECT($E391),MATCH(H$1,INDIRECT(SUBSTITUTE($E391,"D","C")),0),2),"")</f>
        <v>PMA, TSOA</v>
      </c>
      <c r="I391" t="str">
        <f t="shared" ca="1" si="61"/>
        <v>4141 North Palm St</v>
      </c>
      <c r="J391" t="str">
        <f t="shared" ca="1" si="61"/>
        <v/>
      </c>
      <c r="K391" t="str">
        <f t="shared" ca="1" si="61"/>
        <v>Fullerton, CA, 92835</v>
      </c>
      <c r="L391" t="str">
        <f t="shared" ca="1" si="61"/>
        <v>(714) 278-6604</v>
      </c>
      <c r="M391" t="str">
        <f t="shared" ca="1" si="61"/>
        <v>(714) 278-6510</v>
      </c>
      <c r="N391" t="str">
        <f t="shared" ca="1" si="61"/>
        <v>bkober@araero.com</v>
      </c>
      <c r="O391" t="str">
        <f t="shared" ca="1" si="61"/>
        <v/>
      </c>
    </row>
    <row r="392" spans="1:15" hidden="1" x14ac:dyDescent="0.25">
      <c r="A392">
        <v>431</v>
      </c>
      <c r="B392" t="s">
        <v>303</v>
      </c>
      <c r="C392" t="s">
        <v>425</v>
      </c>
      <c r="D392" t="s">
        <v>478</v>
      </c>
    </row>
    <row r="393" spans="1:15" hidden="1" x14ac:dyDescent="0.25">
      <c r="A393">
        <v>432</v>
      </c>
      <c r="B393" t="s">
        <v>309</v>
      </c>
      <c r="C393" t="s">
        <v>422</v>
      </c>
      <c r="D393" t="s">
        <v>309</v>
      </c>
    </row>
    <row r="394" spans="1:15" hidden="1" x14ac:dyDescent="0.25">
      <c r="A394">
        <v>433</v>
      </c>
      <c r="B394" t="s">
        <v>64</v>
      </c>
      <c r="C394" t="s">
        <v>628</v>
      </c>
      <c r="D394" t="s">
        <v>64</v>
      </c>
    </row>
    <row r="395" spans="1:15" hidden="1" x14ac:dyDescent="0.25">
      <c r="A395">
        <v>434</v>
      </c>
      <c r="B395" t="s">
        <v>310</v>
      </c>
      <c r="C395" t="s">
        <v>426</v>
      </c>
      <c r="D395" t="s">
        <v>484</v>
      </c>
    </row>
    <row r="396" spans="1:15" hidden="1" x14ac:dyDescent="0.25">
      <c r="A396">
        <v>435</v>
      </c>
      <c r="B396" t="s">
        <v>311</v>
      </c>
      <c r="C396" t="s">
        <v>427</v>
      </c>
      <c r="D396" t="s">
        <v>485</v>
      </c>
    </row>
    <row r="397" spans="1:15" hidden="1" x14ac:dyDescent="0.25">
      <c r="A397">
        <v>436</v>
      </c>
      <c r="B397" t="s">
        <v>65</v>
      </c>
      <c r="C397" t="s">
        <v>428</v>
      </c>
      <c r="D397" t="s">
        <v>486</v>
      </c>
    </row>
    <row r="398" spans="1:15" x14ac:dyDescent="0.25">
      <c r="A398">
        <v>437</v>
      </c>
      <c r="B398" t="s">
        <v>66</v>
      </c>
      <c r="C398" t="s">
        <v>629</v>
      </c>
      <c r="D398" t="s">
        <v>66</v>
      </c>
      <c r="E398" t="str">
        <f>SUBSTITUTE(ADDRESS(1,COLUMN(C398),4),"1","")&amp;ROW()&amp;":"&amp;SUBSTITUTE(ADDRESS(1,COLUMN(D398),4),"1","")&amp;MATCH("Name:*",C399:C2396,0)+ROW()-1</f>
        <v>C398:D404</v>
      </c>
      <c r="F398" t="str">
        <f ca="1">IFERROR(LEFT(IFERROR(INDEX(INDIRECT($E398),MATCH(F$1,INDIRECT(SUBSTITUTE($E398,"D","C")),0),2),""),SEARCH("(",IFERROR(INDEX(INDIRECT($E398),MATCH(F$1,INDIRECT(SUBSTITUTE($E398,"D","C")),0),2),""))-1),D398)</f>
        <v>Howmet Global Fastening Systems, Inc.</v>
      </c>
      <c r="G398" t="str">
        <f ca="1">TRIM(SUBSTITUTE(SUBSTITUTE(RIGHT(D398,LEN(D398)-LEN(F398)),"(",""),")",""))</f>
        <v/>
      </c>
      <c r="H398" t="str">
        <f t="shared" ref="H398:O398" ca="1" si="62">IFERROR(INDEX(INDIRECT($E398),MATCH(H$1,INDIRECT(SUBSTITUTE($E398,"D","C")),0),2),"")</f>
        <v>PMA, TSOA</v>
      </c>
      <c r="I398" t="str">
        <f t="shared" ca="1" si="62"/>
        <v>3000 West Lomita Blvd</v>
      </c>
      <c r="J398" t="str">
        <f t="shared" ca="1" si="62"/>
        <v/>
      </c>
      <c r="K398" t="str">
        <f t="shared" ca="1" si="62"/>
        <v>Torrance, CA, 90505</v>
      </c>
      <c r="L398" t="str">
        <f t="shared" ca="1" si="62"/>
        <v>(310) 784-2605</v>
      </c>
      <c r="M398" t="str">
        <f t="shared" ca="1" si="62"/>
        <v>(310) 784-6595</v>
      </c>
      <c r="N398" t="str">
        <f t="shared" ca="1" si="62"/>
        <v>elizabeth.tchinski@howmet.com</v>
      </c>
      <c r="O398" t="str">
        <f t="shared" ca="1" si="62"/>
        <v/>
      </c>
    </row>
    <row r="399" spans="1:15" hidden="1" x14ac:dyDescent="0.25">
      <c r="A399">
        <v>438</v>
      </c>
      <c r="B399" t="s">
        <v>303</v>
      </c>
      <c r="C399" t="s">
        <v>425</v>
      </c>
      <c r="D399" t="s">
        <v>478</v>
      </c>
    </row>
    <row r="400" spans="1:15" hidden="1" x14ac:dyDescent="0.25">
      <c r="A400">
        <v>439</v>
      </c>
      <c r="B400" t="s">
        <v>67</v>
      </c>
      <c r="C400" t="s">
        <v>422</v>
      </c>
      <c r="D400" t="s">
        <v>67</v>
      </c>
    </row>
    <row r="401" spans="1:15" hidden="1" x14ac:dyDescent="0.25">
      <c r="A401">
        <v>440</v>
      </c>
      <c r="B401" t="s">
        <v>68</v>
      </c>
      <c r="C401" t="s">
        <v>628</v>
      </c>
      <c r="D401" t="s">
        <v>68</v>
      </c>
    </row>
    <row r="402" spans="1:15" hidden="1" x14ac:dyDescent="0.25">
      <c r="A402">
        <v>441</v>
      </c>
      <c r="B402" t="s">
        <v>312</v>
      </c>
      <c r="C402" t="s">
        <v>426</v>
      </c>
      <c r="D402" t="s">
        <v>487</v>
      </c>
    </row>
    <row r="403" spans="1:15" hidden="1" x14ac:dyDescent="0.25">
      <c r="A403">
        <v>442</v>
      </c>
      <c r="B403" t="s">
        <v>313</v>
      </c>
      <c r="C403" t="s">
        <v>427</v>
      </c>
      <c r="D403" t="s">
        <v>488</v>
      </c>
    </row>
    <row r="404" spans="1:15" hidden="1" x14ac:dyDescent="0.25">
      <c r="A404">
        <v>443</v>
      </c>
      <c r="B404" t="s">
        <v>69</v>
      </c>
      <c r="C404" t="s">
        <v>428</v>
      </c>
      <c r="D404" t="s">
        <v>489</v>
      </c>
    </row>
    <row r="405" spans="1:15" x14ac:dyDescent="0.25">
      <c r="A405">
        <v>444</v>
      </c>
      <c r="B405" t="s">
        <v>73</v>
      </c>
      <c r="C405" t="s">
        <v>629</v>
      </c>
      <c r="D405" t="s">
        <v>73</v>
      </c>
      <c r="E405" t="str">
        <f>SUBSTITUTE(ADDRESS(1,COLUMN(C405),4),"1","")&amp;ROW()&amp;":"&amp;SUBSTITUTE(ADDRESS(1,COLUMN(D405),4),"1","")&amp;MATCH("Name:*",C406:C2403,0)+ROW()-1</f>
        <v>C405:D410</v>
      </c>
      <c r="F405" t="str">
        <f ca="1">IFERROR(LEFT(IFERROR(INDEX(INDIRECT($E405),MATCH(F$1,INDIRECT(SUBSTITUTE($E405,"D","C")),0),2),""),SEARCH("(",IFERROR(INDEX(INDIRECT($E405),MATCH(F$1,INDIRECT(SUBSTITUTE($E405,"D","C")),0),2),""))-1),D405)</f>
        <v xml:space="preserve">Meggitt </v>
      </c>
      <c r="G405" t="str">
        <f ca="1">TRIM(SUBSTITUTE(SUBSTITUTE(RIGHT(D405,LEN(D405)-LEN(F405)),"(",""),")",""))</f>
        <v>Simi Valley, CA</v>
      </c>
      <c r="H405" t="str">
        <f t="shared" ref="H405:O405" ca="1" si="63">IFERROR(INDEX(INDIRECT($E405),MATCH(H$1,INDIRECT(SUBSTITUTE($E405,"D","C")),0),2),"")</f>
        <v>PMA, TSOA</v>
      </c>
      <c r="I405" t="str">
        <f t="shared" ca="1" si="63"/>
        <v>1785 Voyager Ave</v>
      </c>
      <c r="J405" t="str">
        <f t="shared" ca="1" si="63"/>
        <v/>
      </c>
      <c r="K405" t="str">
        <f t="shared" ca="1" si="63"/>
        <v>Simi Valley, CA, 93063</v>
      </c>
      <c r="L405" t="str">
        <f t="shared" ca="1" si="63"/>
        <v>(805) 584-4100 x 7229</v>
      </c>
      <c r="M405" t="str">
        <f t="shared" ca="1" si="63"/>
        <v/>
      </c>
      <c r="N405" t="str">
        <f t="shared" ca="1" si="63"/>
        <v>maggie.contreras@meggitt.com</v>
      </c>
      <c r="O405" t="str">
        <f t="shared" ca="1" si="63"/>
        <v/>
      </c>
    </row>
    <row r="406" spans="1:15" hidden="1" x14ac:dyDescent="0.25">
      <c r="A406">
        <v>445</v>
      </c>
      <c r="B406" t="s">
        <v>303</v>
      </c>
      <c r="C406" t="s">
        <v>425</v>
      </c>
      <c r="D406" t="s">
        <v>478</v>
      </c>
    </row>
    <row r="407" spans="1:15" hidden="1" x14ac:dyDescent="0.25">
      <c r="A407">
        <v>446</v>
      </c>
      <c r="B407" t="s">
        <v>317</v>
      </c>
      <c r="C407" t="s">
        <v>422</v>
      </c>
      <c r="D407" t="s">
        <v>317</v>
      </c>
    </row>
    <row r="408" spans="1:15" hidden="1" x14ac:dyDescent="0.25">
      <c r="A408">
        <v>447</v>
      </c>
      <c r="B408" t="s">
        <v>74</v>
      </c>
      <c r="C408" t="s">
        <v>628</v>
      </c>
      <c r="D408" t="s">
        <v>74</v>
      </c>
    </row>
    <row r="409" spans="1:15" hidden="1" x14ac:dyDescent="0.25">
      <c r="A409">
        <v>448</v>
      </c>
      <c r="B409" t="s">
        <v>318</v>
      </c>
      <c r="C409" t="s">
        <v>426</v>
      </c>
      <c r="D409" t="s">
        <v>493</v>
      </c>
    </row>
    <row r="410" spans="1:15" hidden="1" x14ac:dyDescent="0.25">
      <c r="A410">
        <v>449</v>
      </c>
      <c r="B410" t="s">
        <v>75</v>
      </c>
      <c r="C410" t="s">
        <v>428</v>
      </c>
      <c r="D410" t="s">
        <v>494</v>
      </c>
    </row>
    <row r="411" spans="1:15" x14ac:dyDescent="0.25">
      <c r="A411">
        <v>450</v>
      </c>
      <c r="B411" t="s">
        <v>339</v>
      </c>
      <c r="C411" t="s">
        <v>629</v>
      </c>
      <c r="D411" t="s">
        <v>339</v>
      </c>
      <c r="E411" t="str">
        <f>SUBSTITUTE(ADDRESS(1,COLUMN(C411),4),"1","")&amp;ROW()&amp;":"&amp;SUBSTITUTE(ADDRESS(1,COLUMN(D411),4),"1","")&amp;MATCH("Name:*",C412:C2409,0)+ROW()-1</f>
        <v>C411:D417</v>
      </c>
      <c r="F411" t="str">
        <f ca="1">IFERROR(LEFT(IFERROR(INDEX(INDIRECT($E411),MATCH(F$1,INDIRECT(SUBSTITUTE($E411,"D","C")),0),2),""),SEARCH("(",IFERROR(INDEX(INDIRECT($E411),MATCH(F$1,INDIRECT(SUBSTITUTE($E411,"D","C")),0),2),""))-1),D411)</f>
        <v xml:space="preserve">Safran Cabin </v>
      </c>
      <c r="G411" t="str">
        <f ca="1">TRIM(SUBSTITUTE(SUBSTITUTE(RIGHT(D411,LEN(D411)-LEN(F411)),"(",""),")",""))</f>
        <v>Huntington Beach, CA</v>
      </c>
      <c r="H411" t="str">
        <f t="shared" ref="H411:O411" ca="1" si="64">IFERROR(INDEX(INDIRECT($E411),MATCH(H$1,INDIRECT(SUBSTITUTE($E411,"D","C")),0),2),"")</f>
        <v>PMA, STC, TSOA</v>
      </c>
      <c r="I411" t="str">
        <f t="shared" ca="1" si="64"/>
        <v>5701 Bolsa Ave</v>
      </c>
      <c r="J411" t="str">
        <f t="shared" ca="1" si="64"/>
        <v/>
      </c>
      <c r="K411" t="str">
        <f t="shared" ca="1" si="64"/>
        <v>Huntington Beach, CA, 92647</v>
      </c>
      <c r="L411" t="str">
        <f t="shared" ca="1" si="64"/>
        <v>(714) 934-0015</v>
      </c>
      <c r="M411" t="str">
        <f t="shared" ca="1" si="64"/>
        <v>(714) 934-0089</v>
      </c>
      <c r="N411" t="str">
        <f t="shared" ca="1" si="64"/>
        <v>Brad.Christensen@safrangroup.com</v>
      </c>
      <c r="O411" t="str">
        <f t="shared" ca="1" si="64"/>
        <v/>
      </c>
    </row>
    <row r="412" spans="1:15" hidden="1" x14ac:dyDescent="0.25">
      <c r="A412">
        <v>451</v>
      </c>
      <c r="B412" t="s">
        <v>329</v>
      </c>
      <c r="C412" t="s">
        <v>425</v>
      </c>
      <c r="D412" t="s">
        <v>509</v>
      </c>
    </row>
    <row r="413" spans="1:15" hidden="1" x14ac:dyDescent="0.25">
      <c r="A413">
        <v>452</v>
      </c>
      <c r="B413" t="s">
        <v>340</v>
      </c>
      <c r="C413" t="s">
        <v>422</v>
      </c>
      <c r="D413" t="s">
        <v>340</v>
      </c>
    </row>
    <row r="414" spans="1:15" hidden="1" x14ac:dyDescent="0.25">
      <c r="A414">
        <v>453</v>
      </c>
      <c r="B414" t="s">
        <v>341</v>
      </c>
      <c r="C414" t="s">
        <v>628</v>
      </c>
      <c r="D414" t="s">
        <v>341</v>
      </c>
    </row>
    <row r="415" spans="1:15" hidden="1" x14ac:dyDescent="0.25">
      <c r="A415">
        <v>454</v>
      </c>
      <c r="B415" t="s">
        <v>342</v>
      </c>
      <c r="C415" t="s">
        <v>426</v>
      </c>
      <c r="D415" t="s">
        <v>523</v>
      </c>
    </row>
    <row r="416" spans="1:15" hidden="1" x14ac:dyDescent="0.25">
      <c r="A416">
        <v>455</v>
      </c>
      <c r="B416" t="s">
        <v>343</v>
      </c>
      <c r="C416" t="s">
        <v>427</v>
      </c>
      <c r="D416" t="s">
        <v>524</v>
      </c>
    </row>
    <row r="417" spans="1:15" hidden="1" x14ac:dyDescent="0.25">
      <c r="A417">
        <v>456</v>
      </c>
      <c r="B417" t="s">
        <v>114</v>
      </c>
      <c r="C417" t="s">
        <v>428</v>
      </c>
      <c r="D417" t="s">
        <v>525</v>
      </c>
    </row>
    <row r="418" spans="1:15" x14ac:dyDescent="0.25">
      <c r="A418">
        <v>457</v>
      </c>
      <c r="B418" t="s">
        <v>171</v>
      </c>
      <c r="C418" t="s">
        <v>629</v>
      </c>
      <c r="D418" t="s">
        <v>171</v>
      </c>
      <c r="E418" t="str">
        <f>SUBSTITUTE(ADDRESS(1,COLUMN(C418),4),"1","")&amp;ROW()&amp;":"&amp;SUBSTITUTE(ADDRESS(1,COLUMN(D418),4),"1","")&amp;MATCH("Name:*",C419:C2416,0)+ROW()-1</f>
        <v>C418:D424</v>
      </c>
      <c r="F418" t="str">
        <f ca="1">IFERROR(LEFT(IFERROR(INDEX(INDIRECT($E418),MATCH(F$1,INDIRECT(SUBSTITUTE($E418,"D","C")),0),2),""),SEARCH("(",IFERROR(INDEX(INDIRECT($E418),MATCH(F$1,INDIRECT(SUBSTITUTE($E418,"D","C")),0),2),""))-1),D418)</f>
        <v xml:space="preserve">Skurka </v>
      </c>
      <c r="G418" t="str">
        <f ca="1">TRIM(SUBSTITUTE(SUBSTITUTE(RIGHT(D418,LEN(D418)-LEN(F418)),"(",""),")",""))</f>
        <v>Camarillo, CA</v>
      </c>
      <c r="H418" t="str">
        <f t="shared" ref="H418:O418" ca="1" si="65">IFERROR(INDEX(INDIRECT($E418),MATCH(H$1,INDIRECT(SUBSTITUTE($E418,"D","C")),0),2),"")</f>
        <v>PMA, TSOA</v>
      </c>
      <c r="I418" t="str">
        <f t="shared" ca="1" si="65"/>
        <v>4600 Calle Bolero</v>
      </c>
      <c r="J418" t="str">
        <f t="shared" ca="1" si="65"/>
        <v/>
      </c>
      <c r="K418" t="str">
        <f t="shared" ca="1" si="65"/>
        <v>Camarillo, CA, 93012</v>
      </c>
      <c r="L418" t="str">
        <f t="shared" ca="1" si="65"/>
        <v>(805) 210-9550</v>
      </c>
      <c r="M418" t="str">
        <f t="shared" ca="1" si="65"/>
        <v/>
      </c>
      <c r="N418" t="str">
        <f t="shared" ca="1" si="65"/>
        <v>bfoltz@skurka-aero.com</v>
      </c>
      <c r="O418" t="str">
        <f t="shared" ca="1" si="65"/>
        <v/>
      </c>
    </row>
    <row r="419" spans="1:15" hidden="1" x14ac:dyDescent="0.25">
      <c r="A419">
        <v>458</v>
      </c>
      <c r="B419" t="s">
        <v>303</v>
      </c>
      <c r="C419" t="s">
        <v>425</v>
      </c>
      <c r="D419" t="s">
        <v>478</v>
      </c>
    </row>
    <row r="420" spans="1:15" hidden="1" x14ac:dyDescent="0.25">
      <c r="A420">
        <v>459</v>
      </c>
      <c r="B420" t="s">
        <v>172</v>
      </c>
      <c r="C420" t="s">
        <v>422</v>
      </c>
      <c r="D420" t="s">
        <v>172</v>
      </c>
    </row>
    <row r="421" spans="1:15" hidden="1" x14ac:dyDescent="0.25">
      <c r="A421">
        <v>460</v>
      </c>
      <c r="B421" t="s">
        <v>173</v>
      </c>
      <c r="C421" t="s">
        <v>628</v>
      </c>
      <c r="D421" t="s">
        <v>173</v>
      </c>
    </row>
    <row r="422" spans="1:15" hidden="1" x14ac:dyDescent="0.25">
      <c r="A422">
        <v>461</v>
      </c>
      <c r="B422" t="s">
        <v>368</v>
      </c>
      <c r="C422" t="s">
        <v>426</v>
      </c>
      <c r="D422" t="s">
        <v>564</v>
      </c>
    </row>
    <row r="423" spans="1:15" hidden="1" x14ac:dyDescent="0.25">
      <c r="A423">
        <v>462</v>
      </c>
      <c r="B423" t="s">
        <v>174</v>
      </c>
      <c r="C423" t="s">
        <v>428</v>
      </c>
      <c r="D423" t="s">
        <v>565</v>
      </c>
    </row>
    <row r="424" spans="1:15" hidden="1" x14ac:dyDescent="0.25">
      <c r="A424">
        <v>463</v>
      </c>
      <c r="B424" t="s">
        <v>175</v>
      </c>
      <c r="C424" t="s">
        <v>429</v>
      </c>
      <c r="D424" t="s">
        <v>440</v>
      </c>
    </row>
    <row r="425" spans="1:15" x14ac:dyDescent="0.25">
      <c r="A425">
        <v>465</v>
      </c>
      <c r="B425" t="s">
        <v>164</v>
      </c>
      <c r="C425" t="s">
        <v>629</v>
      </c>
      <c r="D425" t="s">
        <v>164</v>
      </c>
      <c r="E425" t="str">
        <f>SUBSTITUTE(ADDRESS(1,COLUMN(C425),4),"1","")&amp;ROW()&amp;":"&amp;SUBSTITUTE(ADDRESS(1,COLUMN(D425),4),"1","")&amp;MATCH("Name:*",C426:C2423,0)+ROW()-1</f>
        <v>C425:D431</v>
      </c>
      <c r="F425" t="str">
        <f ca="1">IFERROR(LEFT(IFERROR(INDEX(INDIRECT($E425),MATCH(F$1,INDIRECT(SUBSTITUTE($E425,"D","C")),0),2),""),SEARCH("(",IFERROR(INDEX(INDIRECT($E425),MATCH(F$1,INDIRECT(SUBSTITUTE($E425,"D","C")),0),2),""))-1),D425)</f>
        <v xml:space="preserve">Learjet Inc </v>
      </c>
      <c r="G425" t="str">
        <f ca="1">TRIM(SUBSTITUTE(SUBSTITUTE(RIGHT(D425,LEN(D425)-LEN(F425)),"(",""),")",""))</f>
        <v>Wichita, KS</v>
      </c>
      <c r="H425" t="str">
        <f t="shared" ref="H425:O425" ca="1" si="66">IFERROR(INDEX(INDIRECT($E425),MATCH(H$1,INDIRECT(SUBSTITUTE($E425,"D","C")),0),2),"")</f>
        <v>MRA, PC, STC, TC</v>
      </c>
      <c r="I425" t="str">
        <f t="shared" ca="1" si="66"/>
        <v>One Learjet Way</v>
      </c>
      <c r="J425" t="str">
        <f t="shared" ca="1" si="66"/>
        <v/>
      </c>
      <c r="K425" t="str">
        <f t="shared" ca="1" si="66"/>
        <v>Wichita, KS, 67209</v>
      </c>
      <c r="L425" t="str">
        <f t="shared" ca="1" si="66"/>
        <v>(316) 946-3446</v>
      </c>
      <c r="M425" t="str">
        <f t="shared" ca="1" si="66"/>
        <v>(316) 946-2809</v>
      </c>
      <c r="N425" t="str">
        <f t="shared" ca="1" si="66"/>
        <v>keith.johnston@aero.bombardier.com</v>
      </c>
      <c r="O425" t="str">
        <f t="shared" ca="1" si="66"/>
        <v/>
      </c>
    </row>
    <row r="426" spans="1:15" hidden="1" x14ac:dyDescent="0.25">
      <c r="A426">
        <v>466</v>
      </c>
      <c r="B426" t="s">
        <v>348</v>
      </c>
      <c r="C426" t="s">
        <v>425</v>
      </c>
      <c r="D426" t="s">
        <v>534</v>
      </c>
    </row>
    <row r="427" spans="1:15" hidden="1" x14ac:dyDescent="0.25">
      <c r="A427">
        <v>467</v>
      </c>
      <c r="B427" t="s">
        <v>165</v>
      </c>
      <c r="C427" t="s">
        <v>422</v>
      </c>
      <c r="D427" t="s">
        <v>165</v>
      </c>
    </row>
    <row r="428" spans="1:15" hidden="1" x14ac:dyDescent="0.25">
      <c r="A428">
        <v>468</v>
      </c>
      <c r="B428" t="s">
        <v>166</v>
      </c>
      <c r="C428" t="s">
        <v>628</v>
      </c>
      <c r="D428" t="s">
        <v>166</v>
      </c>
    </row>
    <row r="429" spans="1:15" hidden="1" x14ac:dyDescent="0.25">
      <c r="A429">
        <v>469</v>
      </c>
      <c r="B429" t="s">
        <v>364</v>
      </c>
      <c r="C429" t="s">
        <v>426</v>
      </c>
      <c r="D429" t="s">
        <v>558</v>
      </c>
    </row>
    <row r="430" spans="1:15" hidden="1" x14ac:dyDescent="0.25">
      <c r="A430">
        <v>470</v>
      </c>
      <c r="B430" t="s">
        <v>365</v>
      </c>
      <c r="C430" t="s">
        <v>427</v>
      </c>
      <c r="D430" t="s">
        <v>559</v>
      </c>
    </row>
    <row r="431" spans="1:15" hidden="1" x14ac:dyDescent="0.25">
      <c r="A431">
        <v>471</v>
      </c>
      <c r="B431" t="s">
        <v>167</v>
      </c>
      <c r="C431" t="s">
        <v>428</v>
      </c>
      <c r="D431" t="s">
        <v>560</v>
      </c>
    </row>
    <row r="432" spans="1:15" x14ac:dyDescent="0.25">
      <c r="A432">
        <v>472</v>
      </c>
      <c r="B432" t="s">
        <v>176</v>
      </c>
      <c r="C432" t="s">
        <v>629</v>
      </c>
      <c r="D432" t="s">
        <v>176</v>
      </c>
      <c r="E432" t="str">
        <f>SUBSTITUTE(ADDRESS(1,COLUMN(C432),4),"1","")&amp;ROW()&amp;":"&amp;SUBSTITUTE(ADDRESS(1,COLUMN(D432),4),"1","")&amp;MATCH("Name:*",C433:C2430,0)+ROW()-1</f>
        <v>C432:D438</v>
      </c>
      <c r="F432" t="str">
        <f ca="1">IFERROR(LEFT(IFERROR(INDEX(INDIRECT($E432),MATCH(F$1,INDIRECT(SUBSTITUTE($E432,"D","C")),0),2),""),SEARCH("(",IFERROR(INDEX(INDIRECT($E432),MATCH(F$1,INDIRECT(SUBSTITUTE($E432,"D","C")),0),2),""))-1),D432)</f>
        <v xml:space="preserve">Mid-Continent </v>
      </c>
      <c r="G432" t="str">
        <f ca="1">TRIM(SUBSTITUTE(SUBSTITUTE(RIGHT(D432,LEN(D432)-LEN(F432)),"(",""),")",""))</f>
        <v>Wichita, KS</v>
      </c>
      <c r="H432" t="str">
        <f t="shared" ref="H432:O432" ca="1" si="67">IFERROR(INDEX(INDIRECT($E432),MATCH(H$1,INDIRECT(SUBSTITUTE($E432,"D","C")),0),2),"")</f>
        <v>MRA</v>
      </c>
      <c r="I432" t="str">
        <f t="shared" ca="1" si="67"/>
        <v>9400 East 34th St North</v>
      </c>
      <c r="J432" t="str">
        <f t="shared" ca="1" si="67"/>
        <v/>
      </c>
      <c r="K432" t="str">
        <f t="shared" ca="1" si="67"/>
        <v>Wichita, KS, 67226</v>
      </c>
      <c r="L432" t="str">
        <f t="shared" ca="1" si="67"/>
        <v>(316) 630-0101</v>
      </c>
      <c r="M432" t="str">
        <f t="shared" ca="1" si="67"/>
        <v>(316) 630-0723</v>
      </c>
      <c r="N432" t="str">
        <f t="shared" ca="1" si="67"/>
        <v>marks@mcico.com</v>
      </c>
      <c r="O432" t="str">
        <f t="shared" ca="1" si="67"/>
        <v/>
      </c>
    </row>
    <row r="433" spans="1:15" hidden="1" x14ac:dyDescent="0.25">
      <c r="A433">
        <v>473</v>
      </c>
      <c r="B433" t="s">
        <v>14</v>
      </c>
      <c r="C433" t="s">
        <v>425</v>
      </c>
      <c r="D433" t="s">
        <v>440</v>
      </c>
    </row>
    <row r="434" spans="1:15" hidden="1" x14ac:dyDescent="0.25">
      <c r="A434">
        <v>474</v>
      </c>
      <c r="B434" t="s">
        <v>369</v>
      </c>
      <c r="C434" t="s">
        <v>422</v>
      </c>
      <c r="D434" t="s">
        <v>369</v>
      </c>
    </row>
    <row r="435" spans="1:15" hidden="1" x14ac:dyDescent="0.25">
      <c r="A435">
        <v>475</v>
      </c>
      <c r="B435" t="s">
        <v>177</v>
      </c>
      <c r="C435" t="s">
        <v>628</v>
      </c>
      <c r="D435" t="s">
        <v>177</v>
      </c>
    </row>
    <row r="436" spans="1:15" hidden="1" x14ac:dyDescent="0.25">
      <c r="A436">
        <v>476</v>
      </c>
      <c r="B436" t="s">
        <v>370</v>
      </c>
      <c r="C436" t="s">
        <v>426</v>
      </c>
      <c r="D436" t="s">
        <v>566</v>
      </c>
    </row>
    <row r="437" spans="1:15" hidden="1" x14ac:dyDescent="0.25">
      <c r="A437">
        <v>477</v>
      </c>
      <c r="B437" t="s">
        <v>371</v>
      </c>
      <c r="C437" t="s">
        <v>427</v>
      </c>
      <c r="D437" t="s">
        <v>567</v>
      </c>
    </row>
    <row r="438" spans="1:15" hidden="1" x14ac:dyDescent="0.25">
      <c r="A438">
        <v>478</v>
      </c>
      <c r="B438" t="s">
        <v>178</v>
      </c>
      <c r="C438" t="s">
        <v>428</v>
      </c>
      <c r="D438" t="s">
        <v>568</v>
      </c>
    </row>
    <row r="439" spans="1:15" x14ac:dyDescent="0.25">
      <c r="A439">
        <v>479</v>
      </c>
      <c r="B439" t="s">
        <v>168</v>
      </c>
      <c r="C439" t="s">
        <v>629</v>
      </c>
      <c r="D439" t="s">
        <v>168</v>
      </c>
      <c r="E439" t="str">
        <f>SUBSTITUTE(ADDRESS(1,COLUMN(C439),4),"1","")&amp;ROW()&amp;":"&amp;SUBSTITUTE(ADDRESS(1,COLUMN(D439),4),"1","")&amp;MATCH("Name:*",C440:C2437,0)+ROW()-1</f>
        <v>C439:D445</v>
      </c>
      <c r="F439" t="str">
        <f ca="1">IFERROR(LEFT(IFERROR(INDEX(INDIRECT($E439),MATCH(F$1,INDIRECT(SUBSTITUTE($E439,"D","C")),0),2),""),SEARCH("(",IFERROR(INDEX(INDIRECT($E439),MATCH(F$1,INDIRECT(SUBSTITUTE($E439,"D","C")),0),2),""))-1),D439)</f>
        <v xml:space="preserve">Textron </v>
      </c>
      <c r="G439" t="str">
        <f ca="1">TRIM(SUBSTITUTE(SUBSTITUTE(RIGHT(D439,LEN(D439)-LEN(F439)),"(",""),")",""))</f>
        <v>Wichita, KS</v>
      </c>
      <c r="H439" t="str">
        <f t="shared" ref="H439:O439" ca="1" si="68">IFERROR(INDEX(INDIRECT($E439),MATCH(H$1,INDIRECT(SUBSTITUTE($E439,"D","C")),0),2),"")</f>
        <v>MRA, PC, STC, TC</v>
      </c>
      <c r="I439" t="str">
        <f t="shared" ca="1" si="68"/>
        <v>One Cessna Boulevard, Mail Stop W2-2</v>
      </c>
      <c r="J439" t="str">
        <f t="shared" ca="1" si="68"/>
        <v/>
      </c>
      <c r="K439" t="str">
        <f t="shared" ca="1" si="68"/>
        <v>Wichita, KS, 67215</v>
      </c>
      <c r="L439" t="str">
        <f t="shared" ca="1" si="68"/>
        <v>(316) 517-7331</v>
      </c>
      <c r="M439" t="str">
        <f t="shared" ca="1" si="68"/>
        <v>(316) 671-2440</v>
      </c>
      <c r="N439" t="str">
        <f t="shared" ca="1" si="68"/>
        <v>jheck@txtav.com</v>
      </c>
      <c r="O439" t="str">
        <f t="shared" ca="1" si="68"/>
        <v/>
      </c>
    </row>
    <row r="440" spans="1:15" hidden="1" x14ac:dyDescent="0.25">
      <c r="A440">
        <v>480</v>
      </c>
      <c r="B440" t="s">
        <v>348</v>
      </c>
      <c r="C440" t="s">
        <v>425</v>
      </c>
      <c r="D440" t="s">
        <v>534</v>
      </c>
    </row>
    <row r="441" spans="1:15" hidden="1" x14ac:dyDescent="0.25">
      <c r="A441">
        <v>481</v>
      </c>
      <c r="B441" t="s">
        <v>169</v>
      </c>
      <c r="C441" t="s">
        <v>422</v>
      </c>
      <c r="D441" t="s">
        <v>169</v>
      </c>
    </row>
    <row r="442" spans="1:15" hidden="1" x14ac:dyDescent="0.25">
      <c r="A442">
        <v>482</v>
      </c>
      <c r="B442" t="s">
        <v>179</v>
      </c>
      <c r="C442" t="s">
        <v>628</v>
      </c>
      <c r="D442" t="s">
        <v>179</v>
      </c>
    </row>
    <row r="443" spans="1:15" hidden="1" x14ac:dyDescent="0.25">
      <c r="A443">
        <v>483</v>
      </c>
      <c r="B443" t="s">
        <v>366</v>
      </c>
      <c r="C443" t="s">
        <v>426</v>
      </c>
      <c r="D443" t="s">
        <v>561</v>
      </c>
    </row>
    <row r="444" spans="1:15" hidden="1" x14ac:dyDescent="0.25">
      <c r="A444">
        <v>484</v>
      </c>
      <c r="B444" t="s">
        <v>367</v>
      </c>
      <c r="C444" t="s">
        <v>427</v>
      </c>
      <c r="D444" t="s">
        <v>562</v>
      </c>
    </row>
    <row r="445" spans="1:15" hidden="1" x14ac:dyDescent="0.25">
      <c r="A445">
        <v>485</v>
      </c>
      <c r="B445" t="s">
        <v>170</v>
      </c>
      <c r="C445" t="s">
        <v>428</v>
      </c>
      <c r="D445" t="s">
        <v>563</v>
      </c>
    </row>
    <row r="446" spans="1:15" x14ac:dyDescent="0.25">
      <c r="A446">
        <v>487</v>
      </c>
      <c r="B446" t="s">
        <v>180</v>
      </c>
      <c r="C446" t="s">
        <v>629</v>
      </c>
      <c r="D446" t="s">
        <v>180</v>
      </c>
      <c r="E446" t="str">
        <f>SUBSTITUTE(ADDRESS(1,COLUMN(C446),4),"1","")&amp;ROW()&amp;":"&amp;SUBSTITUTE(ADDRESS(1,COLUMN(D446),4),"1","")&amp;MATCH("Name:*",C447:C2444,0)+ROW()-1</f>
        <v>C446:D452</v>
      </c>
      <c r="F446" t="str">
        <f ca="1">IFERROR(LEFT(IFERROR(INDEX(INDIRECT($E446),MATCH(F$1,INDIRECT(SUBSTITUTE($E446,"D","C")),0),2),""),SEARCH("(",IFERROR(INDEX(INDIRECT($E446),MATCH(F$1,INDIRECT(SUBSTITUTE($E446,"D","C")),0),2),""))-1),D446)</f>
        <v xml:space="preserve">United Parcel S </v>
      </c>
      <c r="G446" t="str">
        <f ca="1">TRIM(SUBSTITUTE(SUBSTITUTE(RIGHT(D446,LEN(D446)-LEN(F446)),"(",""),")",""))</f>
        <v>Louisville, KY</v>
      </c>
      <c r="H446" t="str">
        <f t="shared" ref="H446:O446" ca="1" si="69">IFERROR(INDEX(INDIRECT($E446),MATCH(H$1,INDIRECT(SUBSTITUTE($E446,"D","C")),0),2),"")</f>
        <v>MRA</v>
      </c>
      <c r="I446" t="str">
        <f t="shared" ca="1" si="69"/>
        <v>1400 N. Hurstbourne Pkwy.</v>
      </c>
      <c r="J446" t="str">
        <f t="shared" ca="1" si="69"/>
        <v>P.O. Box 34760</v>
      </c>
      <c r="K446" t="str">
        <f t="shared" ca="1" si="69"/>
        <v>Louisville, KY, 40232</v>
      </c>
      <c r="L446" t="str">
        <f t="shared" ca="1" si="69"/>
        <v>(502) 359-7008</v>
      </c>
      <c r="M446" t="str">
        <f t="shared" ca="1" si="69"/>
        <v/>
      </c>
      <c r="N446" t="str">
        <f t="shared" ca="1" si="69"/>
        <v>markwilkerson@ups.com</v>
      </c>
      <c r="O446" t="str">
        <f t="shared" ca="1" si="69"/>
        <v/>
      </c>
    </row>
    <row r="447" spans="1:15" hidden="1" x14ac:dyDescent="0.25">
      <c r="A447">
        <v>488</v>
      </c>
      <c r="B447" t="s">
        <v>14</v>
      </c>
      <c r="C447" t="s">
        <v>425</v>
      </c>
      <c r="D447" t="s">
        <v>440</v>
      </c>
    </row>
    <row r="448" spans="1:15" hidden="1" x14ac:dyDescent="0.25">
      <c r="A448">
        <v>489</v>
      </c>
      <c r="B448" t="s">
        <v>181</v>
      </c>
      <c r="C448" t="s">
        <v>422</v>
      </c>
      <c r="D448" t="s">
        <v>181</v>
      </c>
    </row>
    <row r="449" spans="1:15" hidden="1" x14ac:dyDescent="0.25">
      <c r="A449">
        <v>490</v>
      </c>
      <c r="B449" t="s">
        <v>182</v>
      </c>
      <c r="C449" t="s">
        <v>630</v>
      </c>
      <c r="D449" t="s">
        <v>182</v>
      </c>
    </row>
    <row r="450" spans="1:15" hidden="1" x14ac:dyDescent="0.25">
      <c r="A450">
        <v>491</v>
      </c>
      <c r="B450" t="s">
        <v>183</v>
      </c>
      <c r="C450" t="s">
        <v>628</v>
      </c>
      <c r="D450" t="s">
        <v>183</v>
      </c>
    </row>
    <row r="451" spans="1:15" hidden="1" x14ac:dyDescent="0.25">
      <c r="A451">
        <v>492</v>
      </c>
      <c r="B451" t="s">
        <v>372</v>
      </c>
      <c r="C451" t="s">
        <v>426</v>
      </c>
      <c r="D451" t="s">
        <v>569</v>
      </c>
    </row>
    <row r="452" spans="1:15" hidden="1" x14ac:dyDescent="0.25">
      <c r="A452">
        <v>493</v>
      </c>
      <c r="B452" t="s">
        <v>184</v>
      </c>
      <c r="C452" t="s">
        <v>428</v>
      </c>
      <c r="D452" t="s">
        <v>570</v>
      </c>
    </row>
    <row r="453" spans="1:15" x14ac:dyDescent="0.25">
      <c r="A453">
        <v>495</v>
      </c>
      <c r="B453" t="s">
        <v>185</v>
      </c>
      <c r="C453" t="s">
        <v>629</v>
      </c>
      <c r="D453" t="s">
        <v>185</v>
      </c>
      <c r="E453" t="str">
        <f>SUBSTITUTE(ADDRESS(1,COLUMN(C453),4),"1","")&amp;ROW()&amp;":"&amp;SUBSTITUTE(ADDRESS(1,COLUMN(D453),4),"1","")&amp;MATCH("Name:*",C454:C2451,0)+ROW()-1</f>
        <v>C453:D459</v>
      </c>
      <c r="F453" t="str">
        <f ca="1">IFERROR(LEFT(IFERROR(INDEX(INDIRECT($E453),MATCH(F$1,INDIRECT(SUBSTITUTE($E453,"D","C")),0),2),""),SEARCH("(",IFERROR(INDEX(INDIRECT($E453),MATCH(F$1,INDIRECT(SUBSTITUTE($E453,"D","C")),0),2),""))-1),D453)</f>
        <v xml:space="preserve">Hyannis Air </v>
      </c>
      <c r="G453" t="str">
        <f ca="1">TRIM(SUBSTITUTE(SUBSTITUTE(RIGHT(D453,LEN(D453)-LEN(F453)),"(",""),")",""))</f>
        <v>Hyannis, MA</v>
      </c>
      <c r="H453" t="str">
        <f t="shared" ref="H453:O453" ca="1" si="70">IFERROR(INDEX(INDIRECT($E453),MATCH(H$1,INDIRECT(SUBSTITUTE($E453,"D","C")),0),2),"")</f>
        <v>MRA</v>
      </c>
      <c r="I453" t="str">
        <f t="shared" ca="1" si="70"/>
        <v>660 Barnstable Rd.</v>
      </c>
      <c r="J453" t="str">
        <f t="shared" ca="1" si="70"/>
        <v>Barnstable Municipal Airport</v>
      </c>
      <c r="K453" t="str">
        <f t="shared" ca="1" si="70"/>
        <v>Hyannis, MA, 02601</v>
      </c>
      <c r="L453" t="str">
        <f t="shared" ca="1" si="70"/>
        <v>(508) 790-3122</v>
      </c>
      <c r="M453" t="str">
        <f t="shared" ca="1" si="70"/>
        <v/>
      </c>
      <c r="N453" t="str">
        <f t="shared" ca="1" si="70"/>
        <v>jeff.schafer@capeair.com</v>
      </c>
      <c r="O453" t="str">
        <f t="shared" ca="1" si="70"/>
        <v/>
      </c>
    </row>
    <row r="454" spans="1:15" hidden="1" x14ac:dyDescent="0.25">
      <c r="A454">
        <v>496</v>
      </c>
      <c r="B454" t="s">
        <v>14</v>
      </c>
      <c r="C454" t="s">
        <v>425</v>
      </c>
      <c r="D454" t="s">
        <v>440</v>
      </c>
    </row>
    <row r="455" spans="1:15" hidden="1" x14ac:dyDescent="0.25">
      <c r="A455">
        <v>497</v>
      </c>
      <c r="B455" t="s">
        <v>417</v>
      </c>
      <c r="C455" t="s">
        <v>422</v>
      </c>
      <c r="D455" t="s">
        <v>417</v>
      </c>
    </row>
    <row r="456" spans="1:15" hidden="1" x14ac:dyDescent="0.25">
      <c r="A456">
        <v>498</v>
      </c>
      <c r="B456" t="s">
        <v>418</v>
      </c>
      <c r="C456" t="s">
        <v>630</v>
      </c>
      <c r="D456" t="s">
        <v>418</v>
      </c>
    </row>
    <row r="457" spans="1:15" hidden="1" x14ac:dyDescent="0.25">
      <c r="A457">
        <v>499</v>
      </c>
      <c r="B457" t="s">
        <v>186</v>
      </c>
      <c r="C457" t="s">
        <v>628</v>
      </c>
      <c r="D457" t="s">
        <v>186</v>
      </c>
    </row>
    <row r="458" spans="1:15" hidden="1" x14ac:dyDescent="0.25">
      <c r="A458">
        <v>500</v>
      </c>
      <c r="B458" t="s">
        <v>373</v>
      </c>
      <c r="C458" t="s">
        <v>426</v>
      </c>
      <c r="D458" t="s">
        <v>571</v>
      </c>
    </row>
    <row r="459" spans="1:15" hidden="1" x14ac:dyDescent="0.25">
      <c r="A459">
        <v>502</v>
      </c>
      <c r="B459" t="s">
        <v>187</v>
      </c>
      <c r="C459" t="s">
        <v>428</v>
      </c>
      <c r="D459" t="s">
        <v>572</v>
      </c>
    </row>
    <row r="460" spans="1:15" x14ac:dyDescent="0.25">
      <c r="A460">
        <v>503</v>
      </c>
      <c r="B460" t="s">
        <v>188</v>
      </c>
      <c r="C460" t="s">
        <v>629</v>
      </c>
      <c r="D460" t="s">
        <v>188</v>
      </c>
      <c r="E460" t="str">
        <f>SUBSTITUTE(ADDRESS(1,COLUMN(C460),4),"1","")&amp;ROW()&amp;":"&amp;SUBSTITUTE(ADDRESS(1,COLUMN(D460),4),"1","")&amp;MATCH("Name:*",C461:C2458,0)+ROW()-1</f>
        <v>C460:D467</v>
      </c>
      <c r="F460" t="str">
        <f ca="1">IFERROR(LEFT(IFERROR(INDEX(INDIRECT($E460),MATCH(F$1,INDIRECT(SUBSTITUTE($E460,"D","C")),0),2),""),SEARCH("(",IFERROR(INDEX(INDIRECT($E460),MATCH(F$1,INDIRECT(SUBSTITUTE($E460,"D","C")),0),2),""))-1),D460)</f>
        <v xml:space="preserve">Williams Intl </v>
      </c>
      <c r="G460" t="str">
        <f ca="1">TRIM(SUBSTITUTE(SUBSTITUTE(RIGHT(D460,LEN(D460)-LEN(F460)),"(",""),")",""))</f>
        <v>Walled Lake, MI</v>
      </c>
      <c r="H460" t="str">
        <f t="shared" ref="H460:O460" ca="1" si="71">IFERROR(INDEX(INDIRECT($E460),MATCH(H$1,INDIRECT(SUBSTITUTE($E460,"D","C")),0),2),"")</f>
        <v>PC, TC, MRA</v>
      </c>
      <c r="I460" t="str">
        <f t="shared" ca="1" si="71"/>
        <v>P.O. Box 200</v>
      </c>
      <c r="J460" t="str">
        <f t="shared" ca="1" si="71"/>
        <v>2280 W. Maple Rd.</v>
      </c>
      <c r="K460" t="str">
        <f t="shared" ca="1" si="71"/>
        <v>Walled Lake, MI, 48390</v>
      </c>
      <c r="L460" t="str">
        <f t="shared" ca="1" si="71"/>
        <v>(248) 960-2648</v>
      </c>
      <c r="M460" t="str">
        <f t="shared" ca="1" si="71"/>
        <v>(248) 669-9515</v>
      </c>
      <c r="N460" t="str">
        <f t="shared" ca="1" si="71"/>
        <v>clynch@williams-int.com</v>
      </c>
      <c r="O460" t="str">
        <f t="shared" ca="1" si="71"/>
        <v/>
      </c>
    </row>
    <row r="461" spans="1:15" hidden="1" x14ac:dyDescent="0.25">
      <c r="A461">
        <v>504</v>
      </c>
      <c r="B461" t="s">
        <v>374</v>
      </c>
      <c r="C461" t="s">
        <v>425</v>
      </c>
      <c r="D461" t="s">
        <v>573</v>
      </c>
    </row>
    <row r="462" spans="1:15" hidden="1" x14ac:dyDescent="0.25">
      <c r="A462">
        <v>505</v>
      </c>
      <c r="B462" t="s">
        <v>375</v>
      </c>
      <c r="C462" t="s">
        <v>422</v>
      </c>
      <c r="D462" t="s">
        <v>375</v>
      </c>
    </row>
    <row r="463" spans="1:15" hidden="1" x14ac:dyDescent="0.25">
      <c r="A463">
        <v>506</v>
      </c>
      <c r="B463" t="s">
        <v>189</v>
      </c>
      <c r="C463" t="s">
        <v>630</v>
      </c>
      <c r="D463" t="s">
        <v>189</v>
      </c>
    </row>
    <row r="464" spans="1:15" hidden="1" x14ac:dyDescent="0.25">
      <c r="A464">
        <v>507</v>
      </c>
      <c r="B464" t="s">
        <v>190</v>
      </c>
      <c r="C464" t="s">
        <v>628</v>
      </c>
      <c r="D464" t="s">
        <v>190</v>
      </c>
    </row>
    <row r="465" spans="1:15" hidden="1" x14ac:dyDescent="0.25">
      <c r="A465">
        <v>508</v>
      </c>
      <c r="B465" t="s">
        <v>376</v>
      </c>
      <c r="C465" t="s">
        <v>426</v>
      </c>
      <c r="D465" t="s">
        <v>574</v>
      </c>
    </row>
    <row r="466" spans="1:15" hidden="1" x14ac:dyDescent="0.25">
      <c r="A466">
        <v>509</v>
      </c>
      <c r="B466" t="s">
        <v>377</v>
      </c>
      <c r="C466" t="s">
        <v>427</v>
      </c>
      <c r="D466" t="s">
        <v>575</v>
      </c>
    </row>
    <row r="467" spans="1:15" hidden="1" x14ac:dyDescent="0.25">
      <c r="A467">
        <v>511</v>
      </c>
      <c r="B467" t="s">
        <v>191</v>
      </c>
      <c r="C467" t="s">
        <v>428</v>
      </c>
      <c r="D467" t="s">
        <v>576</v>
      </c>
    </row>
    <row r="468" spans="1:15" x14ac:dyDescent="0.25">
      <c r="A468">
        <v>512</v>
      </c>
      <c r="B468" t="s">
        <v>192</v>
      </c>
      <c r="C468" t="s">
        <v>629</v>
      </c>
      <c r="D468" t="s">
        <v>192</v>
      </c>
      <c r="E468" t="str">
        <f>SUBSTITUTE(ADDRESS(1,COLUMN(C468),4),"1","")&amp;ROW()&amp;":"&amp;SUBSTITUTE(ADDRESS(1,COLUMN(D468),4),"1","")&amp;MATCH("Name:*",C469:C2466,0)+ROW()-1</f>
        <v>C468:D475</v>
      </c>
      <c r="F468" t="str">
        <f ca="1">IFERROR(LEFT(IFERROR(INDEX(INDIRECT($E468),MATCH(F$1,INDIRECT(SUBSTITUTE($E468,"D","C")),0),2),""),SEARCH("(",IFERROR(INDEX(INDIRECT($E468),MATCH(F$1,INDIRECT(SUBSTITUTE($E468,"D","C")),0),2),""))-1),D468)</f>
        <v xml:space="preserve">Duncan </v>
      </c>
      <c r="G468" t="str">
        <f ca="1">TRIM(SUBSTITUTE(SUBSTITUTE(RIGHT(D468,LEN(D468)-LEN(F468)),"(",""),")",""))</f>
        <v>Lincoln, NE</v>
      </c>
      <c r="H468" t="str">
        <f t="shared" ref="H468:O468" ca="1" si="72">IFERROR(INDEX(INDIRECT($E468),MATCH(H$1,INDIRECT(SUBSTITUTE($E468,"D","C")),0),2),"")</f>
        <v>MRA, PMA, STC</v>
      </c>
      <c r="I468" t="str">
        <f t="shared" ca="1" si="72"/>
        <v>3701 Aviation Road</v>
      </c>
      <c r="J468" t="str">
        <f t="shared" ca="1" si="72"/>
        <v/>
      </c>
      <c r="K468" t="str">
        <f t="shared" ca="1" si="72"/>
        <v>Lincoln, NE, 68524</v>
      </c>
      <c r="L468" t="str">
        <f t="shared" ca="1" si="72"/>
        <v>(402) 479-1536</v>
      </c>
      <c r="M468" t="str">
        <f t="shared" ca="1" si="72"/>
        <v>(402) 475-5541</v>
      </c>
      <c r="N468" t="str">
        <f t="shared" ca="1" si="72"/>
        <v>mike.chick@duncanaviation.com</v>
      </c>
      <c r="O468" t="str">
        <f t="shared" ca="1" si="72"/>
        <v/>
      </c>
    </row>
    <row r="469" spans="1:15" hidden="1" x14ac:dyDescent="0.25">
      <c r="A469">
        <v>513</v>
      </c>
      <c r="B469" t="s">
        <v>288</v>
      </c>
      <c r="C469" t="s">
        <v>425</v>
      </c>
      <c r="D469" t="s">
        <v>456</v>
      </c>
    </row>
    <row r="470" spans="1:15" hidden="1" x14ac:dyDescent="0.25">
      <c r="A470">
        <v>514</v>
      </c>
      <c r="B470" t="s">
        <v>193</v>
      </c>
      <c r="C470" t="s">
        <v>422</v>
      </c>
      <c r="D470" t="s">
        <v>193</v>
      </c>
    </row>
    <row r="471" spans="1:15" hidden="1" x14ac:dyDescent="0.25">
      <c r="A471">
        <v>515</v>
      </c>
      <c r="B471" t="s">
        <v>194</v>
      </c>
      <c r="C471" t="s">
        <v>628</v>
      </c>
      <c r="D471" t="s">
        <v>194</v>
      </c>
    </row>
    <row r="472" spans="1:15" hidden="1" x14ac:dyDescent="0.25">
      <c r="A472">
        <v>516</v>
      </c>
      <c r="B472" t="s">
        <v>378</v>
      </c>
      <c r="C472" t="s">
        <v>426</v>
      </c>
      <c r="D472" t="s">
        <v>577</v>
      </c>
    </row>
    <row r="473" spans="1:15" hidden="1" x14ac:dyDescent="0.25">
      <c r="A473">
        <v>517</v>
      </c>
      <c r="B473" t="s">
        <v>379</v>
      </c>
      <c r="C473" t="s">
        <v>427</v>
      </c>
      <c r="D473" t="s">
        <v>578</v>
      </c>
    </row>
    <row r="474" spans="1:15" hidden="1" x14ac:dyDescent="0.25">
      <c r="A474">
        <v>518</v>
      </c>
      <c r="B474" t="s">
        <v>195</v>
      </c>
      <c r="C474" t="s">
        <v>428</v>
      </c>
      <c r="D474" t="s">
        <v>579</v>
      </c>
    </row>
    <row r="475" spans="1:15" hidden="1" x14ac:dyDescent="0.25">
      <c r="A475">
        <v>520</v>
      </c>
      <c r="B475" t="s">
        <v>196</v>
      </c>
      <c r="C475" t="s">
        <v>429</v>
      </c>
      <c r="D475" t="s">
        <v>462</v>
      </c>
    </row>
    <row r="476" spans="1:15" x14ac:dyDescent="0.25">
      <c r="A476">
        <v>521</v>
      </c>
      <c r="B476" t="s">
        <v>25</v>
      </c>
      <c r="C476" t="s">
        <v>629</v>
      </c>
      <c r="D476" t="s">
        <v>25</v>
      </c>
      <c r="E476" t="str">
        <f>SUBSTITUTE(ADDRESS(1,COLUMN(C476),4),"1","")&amp;ROW()&amp;":"&amp;SUBSTITUTE(ADDRESS(1,COLUMN(D476),4),"1","")&amp;MATCH("Name:*",C477:C2474,0)+ROW()-1</f>
        <v>C476:D478</v>
      </c>
      <c r="F476" t="str">
        <f ca="1">IFERROR(LEFT(IFERROR(INDEX(INDIRECT($E476),MATCH(F$1,INDIRECT(SUBSTITUTE($E476,"D","C")),0),2),""),SEARCH("(",IFERROR(INDEX(INDIRECT($E476),MATCH(F$1,INDIRECT(SUBSTITUTE($E476,"D","C")),0),2),""))-1),D476)</f>
        <v xml:space="preserve">Gulfstream </v>
      </c>
      <c r="G476" t="str">
        <f ca="1">TRIM(SUBSTITUTE(SUBSTITUTE(RIGHT(D476,LEN(D476)-LEN(F476)),"(",""),")",""))</f>
        <v>Savannah, GA</v>
      </c>
      <c r="H476" t="str">
        <f t="shared" ref="H476:O476" ca="1" si="73">IFERROR(INDEX(INDIRECT($E476),MATCH(H$1,INDIRECT(SUBSTITUTE($E476,"D","C")),0),2),"")</f>
        <v>MRA, PMA, PC, STC, TC</v>
      </c>
      <c r="I476" t="str">
        <f t="shared" ca="1" si="73"/>
        <v>P.O. Box 2206</v>
      </c>
      <c r="J476" t="str">
        <f t="shared" ca="1" si="73"/>
        <v/>
      </c>
      <c r="K476" t="str">
        <f t="shared" ca="1" si="73"/>
        <v/>
      </c>
      <c r="L476" t="str">
        <f t="shared" ca="1" si="73"/>
        <v/>
      </c>
      <c r="M476" t="str">
        <f t="shared" ca="1" si="73"/>
        <v/>
      </c>
      <c r="N476" t="str">
        <f t="shared" ca="1" si="73"/>
        <v/>
      </c>
      <c r="O476" t="str">
        <f t="shared" ca="1" si="73"/>
        <v/>
      </c>
    </row>
    <row r="477" spans="1:15" hidden="1" x14ac:dyDescent="0.25">
      <c r="A477">
        <v>522</v>
      </c>
      <c r="B477" t="s">
        <v>283</v>
      </c>
      <c r="C477" t="s">
        <v>425</v>
      </c>
      <c r="D477" t="s">
        <v>449</v>
      </c>
    </row>
    <row r="478" spans="1:15" hidden="1" x14ac:dyDescent="0.25">
      <c r="A478">
        <v>523</v>
      </c>
      <c r="B478" t="s">
        <v>26</v>
      </c>
      <c r="C478" t="s">
        <v>422</v>
      </c>
      <c r="D478" t="s">
        <v>26</v>
      </c>
    </row>
    <row r="479" spans="1:15" x14ac:dyDescent="0.25">
      <c r="A479">
        <v>524</v>
      </c>
      <c r="B479" t="s">
        <v>27</v>
      </c>
      <c r="C479" t="s">
        <v>629</v>
      </c>
      <c r="D479" t="s">
        <v>27</v>
      </c>
      <c r="E479" t="str">
        <f>SUBSTITUTE(ADDRESS(1,COLUMN(C479),4),"1","")&amp;ROW()&amp;":"&amp;SUBSTITUTE(ADDRESS(1,COLUMN(D479),4),"1","")&amp;MATCH("Name:*",C480:C2477,0)+ROW()-1</f>
        <v>C479:D482</v>
      </c>
      <c r="F479" t="str">
        <f ca="1">IFERROR(LEFT(IFERROR(INDEX(INDIRECT($E479),MATCH(F$1,INDIRECT(SUBSTITUTE($E479,"D","C")),0),2),""),SEARCH("(",IFERROR(INDEX(INDIRECT($E479),MATCH(F$1,INDIRECT(SUBSTITUTE($E479,"D","C")),0),2),""))-1),D479)</f>
        <v>Savannah, GA, 31402</v>
      </c>
      <c r="G479" t="str">
        <f ca="1">TRIM(SUBSTITUTE(SUBSTITUTE(RIGHT(D479,LEN(D479)-LEN(F479)),"(",""),")",""))</f>
        <v/>
      </c>
      <c r="H479" t="str">
        <f t="shared" ref="H479:O479" ca="1" si="74">IFERROR(INDEX(INDIRECT($E479),MATCH(H$1,INDIRECT(SUBSTITUTE($E479,"D","C")),0),2),"")</f>
        <v/>
      </c>
      <c r="I479" t="str">
        <f t="shared" ca="1" si="74"/>
        <v/>
      </c>
      <c r="J479" t="str">
        <f t="shared" ca="1" si="74"/>
        <v/>
      </c>
      <c r="K479" t="str">
        <f t="shared" ca="1" si="74"/>
        <v/>
      </c>
      <c r="L479" t="str">
        <f t="shared" ca="1" si="74"/>
        <v>(912) 965-8868</v>
      </c>
      <c r="M479" t="str">
        <f t="shared" ca="1" si="74"/>
        <v>(912) 965-2900</v>
      </c>
      <c r="N479" t="str">
        <f t="shared" ca="1" si="74"/>
        <v>robert.glasscock@gulfstream.com</v>
      </c>
      <c r="O479" t="str">
        <f t="shared" ca="1" si="74"/>
        <v/>
      </c>
    </row>
    <row r="480" spans="1:15" hidden="1" x14ac:dyDescent="0.25">
      <c r="A480">
        <v>525</v>
      </c>
      <c r="B480" t="s">
        <v>284</v>
      </c>
      <c r="C480" t="s">
        <v>426</v>
      </c>
      <c r="D480" t="s">
        <v>450</v>
      </c>
    </row>
    <row r="481" spans="1:15" hidden="1" x14ac:dyDescent="0.25">
      <c r="A481">
        <v>526</v>
      </c>
      <c r="B481" t="s">
        <v>285</v>
      </c>
      <c r="C481" t="s">
        <v>427</v>
      </c>
      <c r="D481" t="s">
        <v>451</v>
      </c>
    </row>
    <row r="482" spans="1:15" hidden="1" x14ac:dyDescent="0.25">
      <c r="A482">
        <v>528</v>
      </c>
      <c r="B482" t="s">
        <v>28</v>
      </c>
      <c r="C482" t="s">
        <v>428</v>
      </c>
      <c r="D482" t="s">
        <v>452</v>
      </c>
    </row>
    <row r="483" spans="1:15" x14ac:dyDescent="0.25">
      <c r="A483">
        <v>529</v>
      </c>
      <c r="B483" t="s">
        <v>197</v>
      </c>
      <c r="C483" t="s">
        <v>629</v>
      </c>
      <c r="D483" t="s">
        <v>197</v>
      </c>
      <c r="E483" t="str">
        <f>SUBSTITUTE(ADDRESS(1,COLUMN(C483),4),"1","")&amp;ROW()&amp;":"&amp;SUBSTITUTE(ADDRESS(1,COLUMN(D483),4),"1","")&amp;MATCH("Name:*",C484:C2481,0)+ROW()-1</f>
        <v>C483:D488</v>
      </c>
      <c r="F483" t="str">
        <f ca="1">IFERROR(LEFT(IFERROR(INDEX(INDIRECT($E483),MATCH(F$1,INDIRECT(SUBSTITUTE($E483,"D","C")),0),2),""),SEARCH("(",IFERROR(INDEX(INDIRECT($E483),MATCH(F$1,INDIRECT(SUBSTITUTE($E483,"D","C")),0),2),""))-1),D483)</f>
        <v xml:space="preserve">Rolls-Royce </v>
      </c>
      <c r="G483" t="str">
        <f ca="1">TRIM(SUBSTITUTE(SUBSTITUTE(RIGHT(D483,LEN(D483)-LEN(F483)),"(",""),")",""))</f>
        <v>Indianapolis, IN</v>
      </c>
      <c r="H483" t="str">
        <f t="shared" ref="H483:O483" ca="1" si="75">IFERROR(INDEX(INDIRECT($E483),MATCH(H$1,INDIRECT(SUBSTITUTE($E483,"D","C")),0),2),"")</f>
        <v>PC</v>
      </c>
      <c r="I483" t="str">
        <f t="shared" ca="1" si="75"/>
        <v>P.O. Box 420</v>
      </c>
      <c r="J483" t="str">
        <f t="shared" ca="1" si="75"/>
        <v/>
      </c>
      <c r="K483" t="str">
        <f t="shared" ca="1" si="75"/>
        <v>Indianapolis, IN, 46206</v>
      </c>
      <c r="L483" t="str">
        <f t="shared" ca="1" si="75"/>
        <v>(317) 230-6025</v>
      </c>
      <c r="M483" t="str">
        <f t="shared" ca="1" si="75"/>
        <v/>
      </c>
      <c r="N483" t="str">
        <f t="shared" ca="1" si="75"/>
        <v>Dallas.West@rolls-royce.com</v>
      </c>
      <c r="O483" t="str">
        <f t="shared" ca="1" si="75"/>
        <v/>
      </c>
    </row>
    <row r="484" spans="1:15" hidden="1" x14ac:dyDescent="0.25">
      <c r="A484">
        <v>530</v>
      </c>
      <c r="B484" t="s">
        <v>41</v>
      </c>
      <c r="C484" t="s">
        <v>425</v>
      </c>
      <c r="D484" t="s">
        <v>462</v>
      </c>
    </row>
    <row r="485" spans="1:15" hidden="1" x14ac:dyDescent="0.25">
      <c r="A485">
        <v>531</v>
      </c>
      <c r="B485" t="s">
        <v>198</v>
      </c>
      <c r="C485" t="s">
        <v>422</v>
      </c>
      <c r="D485" t="s">
        <v>198</v>
      </c>
    </row>
    <row r="486" spans="1:15" hidden="1" x14ac:dyDescent="0.25">
      <c r="A486">
        <v>532</v>
      </c>
      <c r="B486" t="s">
        <v>199</v>
      </c>
      <c r="C486" t="s">
        <v>628</v>
      </c>
      <c r="D486" t="s">
        <v>199</v>
      </c>
    </row>
    <row r="487" spans="1:15" hidden="1" x14ac:dyDescent="0.25">
      <c r="A487">
        <v>533</v>
      </c>
      <c r="B487" t="s">
        <v>380</v>
      </c>
      <c r="C487" t="s">
        <v>426</v>
      </c>
      <c r="D487" t="s">
        <v>580</v>
      </c>
    </row>
    <row r="488" spans="1:15" hidden="1" x14ac:dyDescent="0.25">
      <c r="A488">
        <v>535</v>
      </c>
      <c r="B488" t="s">
        <v>200</v>
      </c>
      <c r="C488" t="s">
        <v>428</v>
      </c>
      <c r="D488" t="s">
        <v>581</v>
      </c>
    </row>
    <row r="489" spans="1:15" x14ac:dyDescent="0.25">
      <c r="A489">
        <v>536</v>
      </c>
      <c r="B489" t="s">
        <v>164</v>
      </c>
      <c r="C489" t="s">
        <v>629</v>
      </c>
      <c r="D489" t="s">
        <v>164</v>
      </c>
      <c r="E489" t="str">
        <f>SUBSTITUTE(ADDRESS(1,COLUMN(C489),4),"1","")&amp;ROW()&amp;":"&amp;SUBSTITUTE(ADDRESS(1,COLUMN(D489),4),"1","")&amp;MATCH("Name:*",C490:C2487,0)+ROW()-1</f>
        <v>C489:D495</v>
      </c>
      <c r="F489" t="str">
        <f ca="1">IFERROR(LEFT(IFERROR(INDEX(INDIRECT($E489),MATCH(F$1,INDIRECT(SUBSTITUTE($E489,"D","C")),0),2),""),SEARCH("(",IFERROR(INDEX(INDIRECT($E489),MATCH(F$1,INDIRECT(SUBSTITUTE($E489,"D","C")),0),2),""))-1),D489)</f>
        <v xml:space="preserve">Learjet Inc </v>
      </c>
      <c r="G489" t="str">
        <f ca="1">TRIM(SUBSTITUTE(SUBSTITUTE(RIGHT(D489,LEN(D489)-LEN(F489)),"(",""),")",""))</f>
        <v>Wichita, KS</v>
      </c>
      <c r="H489" t="str">
        <f t="shared" ref="H489:O489" ca="1" si="76">IFERROR(INDEX(INDIRECT($E489),MATCH(H$1,INDIRECT(SUBSTITUTE($E489,"D","C")),0),2),"")</f>
        <v>MRA, PC, STC, TC</v>
      </c>
      <c r="I489" t="str">
        <f t="shared" ca="1" si="76"/>
        <v>One Learjet Way</v>
      </c>
      <c r="J489" t="str">
        <f t="shared" ca="1" si="76"/>
        <v/>
      </c>
      <c r="K489" t="str">
        <f t="shared" ca="1" si="76"/>
        <v>Wichita, KS, 67209</v>
      </c>
      <c r="L489" t="str">
        <f t="shared" ca="1" si="76"/>
        <v>(316) 946-3446</v>
      </c>
      <c r="M489" t="str">
        <f t="shared" ca="1" si="76"/>
        <v>(316) 946-2809</v>
      </c>
      <c r="N489" t="str">
        <f t="shared" ca="1" si="76"/>
        <v>keith.johnston@aero.bombardier.com</v>
      </c>
      <c r="O489" t="str">
        <f t="shared" ca="1" si="76"/>
        <v/>
      </c>
    </row>
    <row r="490" spans="1:15" hidden="1" x14ac:dyDescent="0.25">
      <c r="A490">
        <v>537</v>
      </c>
      <c r="B490" t="s">
        <v>348</v>
      </c>
      <c r="C490" t="s">
        <v>425</v>
      </c>
      <c r="D490" t="s">
        <v>534</v>
      </c>
    </row>
    <row r="491" spans="1:15" hidden="1" x14ac:dyDescent="0.25">
      <c r="A491">
        <v>538</v>
      </c>
      <c r="B491" t="s">
        <v>165</v>
      </c>
      <c r="C491" t="s">
        <v>422</v>
      </c>
      <c r="D491" t="s">
        <v>165</v>
      </c>
    </row>
    <row r="492" spans="1:15" hidden="1" x14ac:dyDescent="0.25">
      <c r="A492">
        <v>539</v>
      </c>
      <c r="B492" t="s">
        <v>166</v>
      </c>
      <c r="C492" t="s">
        <v>628</v>
      </c>
      <c r="D492" t="s">
        <v>166</v>
      </c>
    </row>
    <row r="493" spans="1:15" hidden="1" x14ac:dyDescent="0.25">
      <c r="A493">
        <v>540</v>
      </c>
      <c r="B493" t="s">
        <v>364</v>
      </c>
      <c r="C493" t="s">
        <v>426</v>
      </c>
      <c r="D493" t="s">
        <v>558</v>
      </c>
    </row>
    <row r="494" spans="1:15" hidden="1" x14ac:dyDescent="0.25">
      <c r="A494">
        <v>541</v>
      </c>
      <c r="B494" t="s">
        <v>365</v>
      </c>
      <c r="C494" t="s">
        <v>427</v>
      </c>
      <c r="D494" t="s">
        <v>559</v>
      </c>
    </row>
    <row r="495" spans="1:15" hidden="1" x14ac:dyDescent="0.25">
      <c r="A495">
        <v>542</v>
      </c>
      <c r="B495" t="s">
        <v>167</v>
      </c>
      <c r="C495" t="s">
        <v>428</v>
      </c>
      <c r="D495" t="s">
        <v>560</v>
      </c>
    </row>
    <row r="496" spans="1:15" x14ac:dyDescent="0.25">
      <c r="A496">
        <v>543</v>
      </c>
      <c r="B496" t="s">
        <v>168</v>
      </c>
      <c r="C496" t="s">
        <v>629</v>
      </c>
      <c r="D496" t="s">
        <v>168</v>
      </c>
      <c r="E496" t="str">
        <f>SUBSTITUTE(ADDRESS(1,COLUMN(C496),4),"1","")&amp;ROW()&amp;":"&amp;SUBSTITUTE(ADDRESS(1,COLUMN(D496),4),"1","")&amp;MATCH("Name:*",C497:C2494,0)+ROW()-1</f>
        <v>C496:D502</v>
      </c>
      <c r="F496" t="str">
        <f ca="1">IFERROR(LEFT(IFERROR(INDEX(INDIRECT($E496),MATCH(F$1,INDIRECT(SUBSTITUTE($E496,"D","C")),0),2),""),SEARCH("(",IFERROR(INDEX(INDIRECT($E496),MATCH(F$1,INDIRECT(SUBSTITUTE($E496,"D","C")),0),2),""))-1),D496)</f>
        <v xml:space="preserve">Textron </v>
      </c>
      <c r="G496" t="str">
        <f ca="1">TRIM(SUBSTITUTE(SUBSTITUTE(RIGHT(D496,LEN(D496)-LEN(F496)),"(",""),")",""))</f>
        <v>Wichita, KS</v>
      </c>
      <c r="H496" t="str">
        <f t="shared" ref="H496:O496" ca="1" si="77">IFERROR(INDEX(INDIRECT($E496),MATCH(H$1,INDIRECT(SUBSTITUTE($E496,"D","C")),0),2),"")</f>
        <v>MRA, PC, STC, TC</v>
      </c>
      <c r="I496" t="str">
        <f t="shared" ca="1" si="77"/>
        <v>One Cessna Boulevard, Mail Stop W2-2</v>
      </c>
      <c r="J496" t="str">
        <f t="shared" ca="1" si="77"/>
        <v/>
      </c>
      <c r="K496" t="str">
        <f t="shared" ca="1" si="77"/>
        <v>Wichita, KS, 67215</v>
      </c>
      <c r="L496" t="str">
        <f t="shared" ca="1" si="77"/>
        <v>(316) 517-7331</v>
      </c>
      <c r="M496" t="str">
        <f t="shared" ca="1" si="77"/>
        <v>(316) 671-2440</v>
      </c>
      <c r="N496" t="str">
        <f t="shared" ca="1" si="77"/>
        <v>jheck@txtav.com</v>
      </c>
      <c r="O496" t="str">
        <f t="shared" ca="1" si="77"/>
        <v/>
      </c>
    </row>
    <row r="497" spans="1:15" hidden="1" x14ac:dyDescent="0.25">
      <c r="A497">
        <v>544</v>
      </c>
      <c r="B497" t="s">
        <v>348</v>
      </c>
      <c r="C497" t="s">
        <v>425</v>
      </c>
      <c r="D497" t="s">
        <v>534</v>
      </c>
    </row>
    <row r="498" spans="1:15" hidden="1" x14ac:dyDescent="0.25">
      <c r="A498">
        <v>545</v>
      </c>
      <c r="B498" t="s">
        <v>169</v>
      </c>
      <c r="C498" t="s">
        <v>422</v>
      </c>
      <c r="D498" t="s">
        <v>169</v>
      </c>
    </row>
    <row r="499" spans="1:15" hidden="1" x14ac:dyDescent="0.25">
      <c r="A499">
        <v>546</v>
      </c>
      <c r="B499" t="s">
        <v>179</v>
      </c>
      <c r="C499" t="s">
        <v>628</v>
      </c>
      <c r="D499" t="s">
        <v>179</v>
      </c>
    </row>
    <row r="500" spans="1:15" hidden="1" x14ac:dyDescent="0.25">
      <c r="A500">
        <v>547</v>
      </c>
      <c r="B500" t="s">
        <v>366</v>
      </c>
      <c r="C500" t="s">
        <v>426</v>
      </c>
      <c r="D500" t="s">
        <v>561</v>
      </c>
    </row>
    <row r="501" spans="1:15" hidden="1" x14ac:dyDescent="0.25">
      <c r="A501">
        <v>548</v>
      </c>
      <c r="B501" t="s">
        <v>367</v>
      </c>
      <c r="C501" t="s">
        <v>427</v>
      </c>
      <c r="D501" t="s">
        <v>562</v>
      </c>
    </row>
    <row r="502" spans="1:15" hidden="1" x14ac:dyDescent="0.25">
      <c r="A502">
        <v>550</v>
      </c>
      <c r="B502" t="s">
        <v>170</v>
      </c>
      <c r="C502" t="s">
        <v>428</v>
      </c>
      <c r="D502" t="s">
        <v>563</v>
      </c>
    </row>
    <row r="503" spans="1:15" x14ac:dyDescent="0.25">
      <c r="A503">
        <v>551</v>
      </c>
      <c r="B503" t="s">
        <v>188</v>
      </c>
      <c r="C503" t="s">
        <v>629</v>
      </c>
      <c r="D503" t="s">
        <v>188</v>
      </c>
      <c r="E503" t="str">
        <f>SUBSTITUTE(ADDRESS(1,COLUMN(C503),4),"1","")&amp;ROW()&amp;":"&amp;SUBSTITUTE(ADDRESS(1,COLUMN(D503),4),"1","")&amp;MATCH("Name:*",C504:C2501,0)+ROW()-1</f>
        <v>C503:D510</v>
      </c>
      <c r="F503" t="str">
        <f ca="1">IFERROR(LEFT(IFERROR(INDEX(INDIRECT($E503),MATCH(F$1,INDIRECT(SUBSTITUTE($E503,"D","C")),0),2),""),SEARCH("(",IFERROR(INDEX(INDIRECT($E503),MATCH(F$1,INDIRECT(SUBSTITUTE($E503,"D","C")),0),2),""))-1),D503)</f>
        <v xml:space="preserve">Williams Intl </v>
      </c>
      <c r="G503" t="str">
        <f ca="1">TRIM(SUBSTITUTE(SUBSTITUTE(RIGHT(D503,LEN(D503)-LEN(F503)),"(",""),")",""))</f>
        <v>Walled Lake, MI</v>
      </c>
      <c r="H503" t="str">
        <f t="shared" ref="H503:O503" ca="1" si="78">IFERROR(INDEX(INDIRECT($E503),MATCH(H$1,INDIRECT(SUBSTITUTE($E503,"D","C")),0),2),"")</f>
        <v>PC, TC, MRA</v>
      </c>
      <c r="I503" t="str">
        <f t="shared" ca="1" si="78"/>
        <v>2280 W. Maple Rd.</v>
      </c>
      <c r="J503" t="str">
        <f t="shared" ca="1" si="78"/>
        <v>P.O. Box 200</v>
      </c>
      <c r="K503" t="str">
        <f t="shared" ca="1" si="78"/>
        <v>Walled Lake, MI, 48390</v>
      </c>
      <c r="L503" t="str">
        <f t="shared" ca="1" si="78"/>
        <v>(248) 960-2648</v>
      </c>
      <c r="M503" t="str">
        <f t="shared" ca="1" si="78"/>
        <v>(248) 669-9515</v>
      </c>
      <c r="N503" t="str">
        <f t="shared" ca="1" si="78"/>
        <v>clynch@williams-int.com</v>
      </c>
      <c r="O503" t="str">
        <f t="shared" ca="1" si="78"/>
        <v/>
      </c>
    </row>
    <row r="504" spans="1:15" hidden="1" x14ac:dyDescent="0.25">
      <c r="A504">
        <v>552</v>
      </c>
      <c r="B504" t="s">
        <v>374</v>
      </c>
      <c r="C504" t="s">
        <v>425</v>
      </c>
      <c r="D504" t="s">
        <v>573</v>
      </c>
    </row>
    <row r="505" spans="1:15" hidden="1" x14ac:dyDescent="0.25">
      <c r="A505">
        <v>553</v>
      </c>
      <c r="B505" t="s">
        <v>375</v>
      </c>
      <c r="C505" t="s">
        <v>630</v>
      </c>
      <c r="D505" t="s">
        <v>375</v>
      </c>
    </row>
    <row r="506" spans="1:15" hidden="1" x14ac:dyDescent="0.25">
      <c r="A506">
        <v>554</v>
      </c>
      <c r="B506" t="s">
        <v>189</v>
      </c>
      <c r="C506" t="s">
        <v>422</v>
      </c>
      <c r="D506" t="s">
        <v>189</v>
      </c>
    </row>
    <row r="507" spans="1:15" hidden="1" x14ac:dyDescent="0.25">
      <c r="A507">
        <v>555</v>
      </c>
      <c r="B507" t="s">
        <v>190</v>
      </c>
      <c r="C507" t="s">
        <v>628</v>
      </c>
      <c r="D507" t="s">
        <v>190</v>
      </c>
    </row>
    <row r="508" spans="1:15" hidden="1" x14ac:dyDescent="0.25">
      <c r="A508">
        <v>556</v>
      </c>
      <c r="B508" t="s">
        <v>376</v>
      </c>
      <c r="C508" t="s">
        <v>426</v>
      </c>
      <c r="D508" t="s">
        <v>574</v>
      </c>
    </row>
    <row r="509" spans="1:15" hidden="1" x14ac:dyDescent="0.25">
      <c r="A509">
        <v>558</v>
      </c>
      <c r="B509" t="s">
        <v>377</v>
      </c>
      <c r="C509" t="s">
        <v>427</v>
      </c>
      <c r="D509" t="s">
        <v>575</v>
      </c>
    </row>
    <row r="510" spans="1:15" hidden="1" x14ac:dyDescent="0.25">
      <c r="A510">
        <v>559</v>
      </c>
      <c r="B510" t="s">
        <v>191</v>
      </c>
      <c r="C510" t="s">
        <v>428</v>
      </c>
      <c r="D510" t="s">
        <v>576</v>
      </c>
    </row>
    <row r="511" spans="1:15" x14ac:dyDescent="0.25">
      <c r="A511">
        <v>560</v>
      </c>
      <c r="B511" t="s">
        <v>201</v>
      </c>
      <c r="C511" t="s">
        <v>629</v>
      </c>
      <c r="D511" t="s">
        <v>201</v>
      </c>
      <c r="E511" t="str">
        <f>SUBSTITUTE(ADDRESS(1,COLUMN(C511),4),"1","")&amp;ROW()&amp;":"&amp;SUBSTITUTE(ADDRESS(1,COLUMN(D511),4),"1","")&amp;MATCH("Name:*",C512:C2509,0)+ROW()-1</f>
        <v>C511:D516</v>
      </c>
      <c r="F511" t="str">
        <f ca="1">IFERROR(LEFT(IFERROR(INDEX(INDIRECT($E511),MATCH(F$1,INDIRECT(SUBSTITUTE($E511,"D","C")),0),2),""),SEARCH("(",IFERROR(INDEX(INDIRECT($E511),MATCH(F$1,INDIRECT(SUBSTITUTE($E511,"D","C")),0),2),""))-1),D511)</f>
        <v xml:space="preserve">Cirrus </v>
      </c>
      <c r="G511" t="str">
        <f ca="1">TRIM(SUBSTITUTE(SUBSTITUTE(RIGHT(D511,LEN(D511)-LEN(F511)),"(",""),")",""))</f>
        <v>Duluth, MN</v>
      </c>
      <c r="H511" t="str">
        <f t="shared" ref="H511:O511" ca="1" si="79">IFERROR(INDEX(INDIRECT($E511),MATCH(H$1,INDIRECT(SUBSTITUTE($E511,"D","C")),0),2),"")</f>
        <v>PC, TC</v>
      </c>
      <c r="I511" t="str">
        <f t="shared" ca="1" si="79"/>
        <v>4515 Taylor Circle</v>
      </c>
      <c r="J511" t="str">
        <f t="shared" ca="1" si="79"/>
        <v/>
      </c>
      <c r="K511" t="str">
        <f t="shared" ca="1" si="79"/>
        <v>Duluth, MN, 55811</v>
      </c>
      <c r="L511" t="str">
        <f t="shared" ca="1" si="79"/>
        <v>(218) 727-2737</v>
      </c>
      <c r="M511" t="str">
        <f t="shared" ca="1" si="79"/>
        <v/>
      </c>
      <c r="N511" t="str">
        <f t="shared" ca="1" si="79"/>
        <v>cmitchell@cirrusaircraft.com</v>
      </c>
      <c r="O511" t="str">
        <f t="shared" ca="1" si="79"/>
        <v/>
      </c>
    </row>
    <row r="512" spans="1:15" hidden="1" x14ac:dyDescent="0.25">
      <c r="A512">
        <v>561</v>
      </c>
      <c r="B512" t="s">
        <v>381</v>
      </c>
      <c r="C512" t="s">
        <v>425</v>
      </c>
      <c r="D512" t="s">
        <v>582</v>
      </c>
    </row>
    <row r="513" spans="1:15" hidden="1" x14ac:dyDescent="0.25">
      <c r="A513">
        <v>562</v>
      </c>
      <c r="B513" t="s">
        <v>202</v>
      </c>
      <c r="C513" t="s">
        <v>422</v>
      </c>
      <c r="D513" t="s">
        <v>202</v>
      </c>
    </row>
    <row r="514" spans="1:15" hidden="1" x14ac:dyDescent="0.25">
      <c r="A514">
        <v>563</v>
      </c>
      <c r="B514" t="s">
        <v>203</v>
      </c>
      <c r="C514" t="s">
        <v>628</v>
      </c>
      <c r="D514" t="s">
        <v>203</v>
      </c>
    </row>
    <row r="515" spans="1:15" hidden="1" x14ac:dyDescent="0.25">
      <c r="A515">
        <v>565</v>
      </c>
      <c r="B515" t="s">
        <v>382</v>
      </c>
      <c r="C515" t="s">
        <v>426</v>
      </c>
      <c r="D515" t="s">
        <v>583</v>
      </c>
    </row>
    <row r="516" spans="1:15" hidden="1" x14ac:dyDescent="0.25">
      <c r="A516">
        <v>566</v>
      </c>
      <c r="B516" t="s">
        <v>204</v>
      </c>
      <c r="C516" t="s">
        <v>428</v>
      </c>
      <c r="D516" t="s">
        <v>584</v>
      </c>
    </row>
    <row r="517" spans="1:15" x14ac:dyDescent="0.25">
      <c r="A517">
        <v>567</v>
      </c>
      <c r="B517" t="s">
        <v>205</v>
      </c>
      <c r="C517" t="s">
        <v>629</v>
      </c>
      <c r="D517" t="s">
        <v>205</v>
      </c>
      <c r="E517" t="str">
        <f>SUBSTITUTE(ADDRESS(1,COLUMN(C517),4),"1","")&amp;ROW()&amp;":"&amp;SUBSTITUTE(ADDRESS(1,COLUMN(D517),4),"1","")&amp;MATCH("Name:*",C518:C2515,0)+ROW()-1</f>
        <v>C517:D523</v>
      </c>
      <c r="F517" t="str">
        <f ca="1">IFERROR(LEFT(IFERROR(INDEX(INDIRECT($E517),MATCH(F$1,INDIRECT(SUBSTITUTE($E517,"D","C")),0),2),""),SEARCH("(",IFERROR(INDEX(INDIRECT($E517),MATCH(F$1,INDIRECT(SUBSTITUTE($E517,"D","C")),0),2),""))-1),D517)</f>
        <v xml:space="preserve">General Elec </v>
      </c>
      <c r="G517" t="str">
        <f ca="1">TRIM(SUBSTITUTE(SUBSTITUTE(RIGHT(D517,LEN(D517)-LEN(F517)),"(",""),")",""))</f>
        <v>Cincinnati, OH</v>
      </c>
      <c r="H517" t="str">
        <f t="shared" ref="H517:O517" ca="1" si="80">IFERROR(INDEX(INDIRECT($E517),MATCH(H$1,INDIRECT(SUBSTITUTE($E517,"D","C")),0),2),"")</f>
        <v>PC, TC</v>
      </c>
      <c r="I517" t="str">
        <f t="shared" ca="1" si="80"/>
        <v>One Neumann Way</v>
      </c>
      <c r="J517" t="str">
        <f t="shared" ca="1" si="80"/>
        <v/>
      </c>
      <c r="K517" t="str">
        <f t="shared" ca="1" si="80"/>
        <v>Cincinnati, OH, 45215</v>
      </c>
      <c r="L517" t="str">
        <f t="shared" ca="1" si="80"/>
        <v>(513) 284-2452</v>
      </c>
      <c r="M517" t="str">
        <f t="shared" ca="1" si="80"/>
        <v/>
      </c>
      <c r="N517" t="str">
        <f t="shared" ca="1" si="80"/>
        <v>Patrick.Ewald@ge.com</v>
      </c>
      <c r="O517" t="str">
        <f t="shared" ca="1" si="80"/>
        <v/>
      </c>
    </row>
    <row r="518" spans="1:15" hidden="1" x14ac:dyDescent="0.25">
      <c r="A518">
        <v>568</v>
      </c>
      <c r="B518" t="s">
        <v>381</v>
      </c>
      <c r="C518" t="s">
        <v>425</v>
      </c>
      <c r="D518" t="s">
        <v>582</v>
      </c>
    </row>
    <row r="519" spans="1:15" hidden="1" x14ac:dyDescent="0.25">
      <c r="A519">
        <v>569</v>
      </c>
      <c r="B519" t="s">
        <v>206</v>
      </c>
      <c r="C519" t="s">
        <v>422</v>
      </c>
      <c r="D519" t="s">
        <v>206</v>
      </c>
    </row>
    <row r="520" spans="1:15" hidden="1" x14ac:dyDescent="0.25">
      <c r="A520">
        <v>570</v>
      </c>
      <c r="B520" t="s">
        <v>207</v>
      </c>
      <c r="C520" t="s">
        <v>628</v>
      </c>
      <c r="D520" t="s">
        <v>207</v>
      </c>
    </row>
    <row r="521" spans="1:15" hidden="1" x14ac:dyDescent="0.25">
      <c r="A521">
        <v>571</v>
      </c>
      <c r="B521" t="s">
        <v>383</v>
      </c>
      <c r="C521" t="s">
        <v>426</v>
      </c>
      <c r="D521" t="s">
        <v>585</v>
      </c>
    </row>
    <row r="522" spans="1:15" hidden="1" x14ac:dyDescent="0.25">
      <c r="A522">
        <v>572</v>
      </c>
      <c r="B522" t="s">
        <v>208</v>
      </c>
      <c r="C522" t="s">
        <v>428</v>
      </c>
      <c r="D522" t="s">
        <v>586</v>
      </c>
    </row>
    <row r="523" spans="1:15" hidden="1" x14ac:dyDescent="0.25">
      <c r="A523">
        <v>573</v>
      </c>
      <c r="B523" t="s">
        <v>209</v>
      </c>
      <c r="C523" t="s">
        <v>429</v>
      </c>
      <c r="D523" t="s">
        <v>490</v>
      </c>
    </row>
    <row r="524" spans="1:15" x14ac:dyDescent="0.25">
      <c r="A524">
        <v>574</v>
      </c>
      <c r="B524" t="s">
        <v>210</v>
      </c>
      <c r="C524" t="s">
        <v>629</v>
      </c>
      <c r="D524" t="s">
        <v>210</v>
      </c>
      <c r="E524" t="str">
        <f>SUBSTITUTE(ADDRESS(1,COLUMN(C524),4),"1","")&amp;ROW()&amp;":"&amp;SUBSTITUTE(ADDRESS(1,COLUMN(D524),4),"1","")&amp;MATCH("Name:*",C525:C2522,0)+ROW()-1</f>
        <v>C524:D530</v>
      </c>
      <c r="F524" t="str">
        <f ca="1">IFERROR(LEFT(IFERROR(INDEX(INDIRECT($E524),MATCH(F$1,INDIRECT(SUBSTITUTE($E524,"D","C")),0),2),""),SEARCH("(",IFERROR(INDEX(INDIRECT($E524),MATCH(F$1,INDIRECT(SUBSTITUTE($E524,"D","C")),0),2),""))-1),D524)</f>
        <v xml:space="preserve">Rohr Inc. </v>
      </c>
      <c r="G524" t="str">
        <f ca="1">TRIM(SUBSTITUTE(SUBSTITUTE(RIGHT(D524,LEN(D524)-LEN(F524)),"(",""),")",""))</f>
        <v>Chula Vista, CA</v>
      </c>
      <c r="H524" t="str">
        <f t="shared" ref="H524:O524" ca="1" si="81">IFERROR(INDEX(INDIRECT($E524),MATCH(H$1,INDIRECT(SUBSTITUTE($E524,"D","C")),0),2),"")</f>
        <v>PMA</v>
      </c>
      <c r="I524" t="str">
        <f t="shared" ca="1" si="81"/>
        <v>850 Lagoon Dr</v>
      </c>
      <c r="J524" t="str">
        <f t="shared" ca="1" si="81"/>
        <v/>
      </c>
      <c r="K524" t="str">
        <f t="shared" ca="1" si="81"/>
        <v>Chula Vista, CA, 91910</v>
      </c>
      <c r="L524" t="str">
        <f t="shared" ca="1" si="81"/>
        <v>(619) 691-3988</v>
      </c>
      <c r="M524" t="str">
        <f t="shared" ca="1" si="81"/>
        <v>(619) 498-7301</v>
      </c>
      <c r="N524" t="str">
        <f t="shared" ca="1" si="81"/>
        <v>trieu.ngo3@collins.com</v>
      </c>
      <c r="O524" t="str">
        <f t="shared" ca="1" si="81"/>
        <v/>
      </c>
    </row>
    <row r="525" spans="1:15" hidden="1" x14ac:dyDescent="0.25">
      <c r="A525">
        <v>575</v>
      </c>
      <c r="B525" t="s">
        <v>71</v>
      </c>
      <c r="C525" t="s">
        <v>425</v>
      </c>
      <c r="D525" t="s">
        <v>490</v>
      </c>
    </row>
    <row r="526" spans="1:15" hidden="1" x14ac:dyDescent="0.25">
      <c r="A526">
        <v>576</v>
      </c>
      <c r="B526" t="s">
        <v>384</v>
      </c>
      <c r="C526" t="s">
        <v>422</v>
      </c>
      <c r="D526" t="s">
        <v>384</v>
      </c>
    </row>
    <row r="527" spans="1:15" hidden="1" x14ac:dyDescent="0.25">
      <c r="A527">
        <v>577</v>
      </c>
      <c r="B527" t="s">
        <v>211</v>
      </c>
      <c r="C527" t="s">
        <v>628</v>
      </c>
      <c r="D527" t="s">
        <v>211</v>
      </c>
    </row>
    <row r="528" spans="1:15" hidden="1" x14ac:dyDescent="0.25">
      <c r="A528">
        <v>578</v>
      </c>
      <c r="B528" t="s">
        <v>385</v>
      </c>
      <c r="C528" t="s">
        <v>426</v>
      </c>
      <c r="D528" t="s">
        <v>587</v>
      </c>
    </row>
    <row r="529" spans="1:15" hidden="1" x14ac:dyDescent="0.25">
      <c r="A529">
        <v>579</v>
      </c>
      <c r="B529" t="s">
        <v>386</v>
      </c>
      <c r="C529" t="s">
        <v>427</v>
      </c>
      <c r="D529" t="s">
        <v>588</v>
      </c>
    </row>
    <row r="530" spans="1:15" hidden="1" x14ac:dyDescent="0.25">
      <c r="A530">
        <v>580</v>
      </c>
      <c r="B530" t="s">
        <v>212</v>
      </c>
      <c r="C530" t="s">
        <v>428</v>
      </c>
      <c r="D530" t="s">
        <v>589</v>
      </c>
    </row>
    <row r="531" spans="1:15" x14ac:dyDescent="0.25">
      <c r="A531">
        <v>581</v>
      </c>
      <c r="B531" t="s">
        <v>339</v>
      </c>
      <c r="C531" t="s">
        <v>629</v>
      </c>
      <c r="D531" t="s">
        <v>339</v>
      </c>
      <c r="E531" t="str">
        <f>SUBSTITUTE(ADDRESS(1,COLUMN(C531),4),"1","")&amp;ROW()&amp;":"&amp;SUBSTITUTE(ADDRESS(1,COLUMN(D531),4),"1","")&amp;MATCH("Name:*",C532:C2529,0)+ROW()-1</f>
        <v>C531:D537</v>
      </c>
      <c r="F531" t="str">
        <f ca="1">IFERROR(LEFT(IFERROR(INDEX(INDIRECT($E531),MATCH(F$1,INDIRECT(SUBSTITUTE($E531,"D","C")),0),2),""),SEARCH("(",IFERROR(INDEX(INDIRECT($E531),MATCH(F$1,INDIRECT(SUBSTITUTE($E531,"D","C")),0),2),""))-1),D531)</f>
        <v xml:space="preserve">Safran Cabin </v>
      </c>
      <c r="G531" t="str">
        <f ca="1">TRIM(SUBSTITUTE(SUBSTITUTE(RIGHT(D531,LEN(D531)-LEN(F531)),"(",""),")",""))</f>
        <v>Huntington Beach, CA</v>
      </c>
      <c r="H531" t="str">
        <f t="shared" ref="H531:O531" ca="1" si="82">IFERROR(INDEX(INDIRECT($E531),MATCH(H$1,INDIRECT(SUBSTITUTE($E531,"D","C")),0),2),"")</f>
        <v>PMA, STC, TSOA</v>
      </c>
      <c r="I531" t="str">
        <f t="shared" ca="1" si="82"/>
        <v>5701 Bolsa Ave</v>
      </c>
      <c r="J531" t="str">
        <f t="shared" ca="1" si="82"/>
        <v/>
      </c>
      <c r="K531" t="str">
        <f t="shared" ca="1" si="82"/>
        <v>Huntington Beach, CA, 92647</v>
      </c>
      <c r="L531" t="str">
        <f t="shared" ca="1" si="82"/>
        <v>(714) 934-0015</v>
      </c>
      <c r="M531" t="str">
        <f t="shared" ca="1" si="82"/>
        <v>(714) 934-0089</v>
      </c>
      <c r="N531" t="str">
        <f t="shared" ca="1" si="82"/>
        <v>Brad.Christensen@safrangroup.com</v>
      </c>
      <c r="O531" t="str">
        <f t="shared" ca="1" si="82"/>
        <v/>
      </c>
    </row>
    <row r="532" spans="1:15" hidden="1" x14ac:dyDescent="0.25">
      <c r="A532">
        <v>582</v>
      </c>
      <c r="B532" t="s">
        <v>329</v>
      </c>
      <c r="C532" t="s">
        <v>425</v>
      </c>
      <c r="D532" t="s">
        <v>509</v>
      </c>
    </row>
    <row r="533" spans="1:15" hidden="1" x14ac:dyDescent="0.25">
      <c r="A533">
        <v>583</v>
      </c>
      <c r="B533" t="s">
        <v>340</v>
      </c>
      <c r="C533" t="s">
        <v>422</v>
      </c>
      <c r="D533" t="s">
        <v>340</v>
      </c>
    </row>
    <row r="534" spans="1:15" hidden="1" x14ac:dyDescent="0.25">
      <c r="A534">
        <v>584</v>
      </c>
      <c r="B534" t="s">
        <v>341</v>
      </c>
      <c r="C534" t="s">
        <v>628</v>
      </c>
      <c r="D534" t="s">
        <v>341</v>
      </c>
    </row>
    <row r="535" spans="1:15" hidden="1" x14ac:dyDescent="0.25">
      <c r="A535">
        <v>585</v>
      </c>
      <c r="B535" t="s">
        <v>342</v>
      </c>
      <c r="C535" t="s">
        <v>426</v>
      </c>
      <c r="D535" t="s">
        <v>523</v>
      </c>
    </row>
    <row r="536" spans="1:15" hidden="1" x14ac:dyDescent="0.25">
      <c r="A536">
        <v>586</v>
      </c>
      <c r="B536" t="s">
        <v>343</v>
      </c>
      <c r="C536" t="s">
        <v>427</v>
      </c>
      <c r="D536" t="s">
        <v>524</v>
      </c>
    </row>
    <row r="537" spans="1:15" hidden="1" x14ac:dyDescent="0.25">
      <c r="A537">
        <v>587</v>
      </c>
      <c r="B537" t="s">
        <v>114</v>
      </c>
      <c r="C537" t="s">
        <v>428</v>
      </c>
      <c r="D537" t="s">
        <v>525</v>
      </c>
    </row>
    <row r="538" spans="1:15" x14ac:dyDescent="0.25">
      <c r="A538">
        <v>588</v>
      </c>
      <c r="B538" t="s">
        <v>171</v>
      </c>
      <c r="C538" t="s">
        <v>629</v>
      </c>
      <c r="D538" t="s">
        <v>171</v>
      </c>
      <c r="E538" t="str">
        <f>SUBSTITUTE(ADDRESS(1,COLUMN(C538),4),"1","")&amp;ROW()&amp;":"&amp;SUBSTITUTE(ADDRESS(1,COLUMN(D538),4),"1","")&amp;MATCH("Name:*",C539:C2536,0)+ROW()-1</f>
        <v>C538:D543</v>
      </c>
      <c r="F538" t="str">
        <f ca="1">IFERROR(LEFT(IFERROR(INDEX(INDIRECT($E538),MATCH(F$1,INDIRECT(SUBSTITUTE($E538,"D","C")),0),2),""),SEARCH("(",IFERROR(INDEX(INDIRECT($E538),MATCH(F$1,INDIRECT(SUBSTITUTE($E538,"D","C")),0),2),""))-1),D538)</f>
        <v xml:space="preserve">Skurka </v>
      </c>
      <c r="G538" t="str">
        <f ca="1">TRIM(SUBSTITUTE(SUBSTITUTE(RIGHT(D538,LEN(D538)-LEN(F538)),"(",""),")",""))</f>
        <v>Camarillo, CA</v>
      </c>
      <c r="H538" t="str">
        <f t="shared" ref="H538:O538" ca="1" si="83">IFERROR(INDEX(INDIRECT($E538),MATCH(H$1,INDIRECT(SUBSTITUTE($E538,"D","C")),0),2),"")</f>
        <v>PMA, TSOA</v>
      </c>
      <c r="I538" t="str">
        <f t="shared" ca="1" si="83"/>
        <v>4600 Calle Bolero</v>
      </c>
      <c r="J538" t="str">
        <f t="shared" ca="1" si="83"/>
        <v/>
      </c>
      <c r="K538" t="str">
        <f t="shared" ca="1" si="83"/>
        <v>Camarillo, CA, 93012</v>
      </c>
      <c r="L538" t="str">
        <f t="shared" ca="1" si="83"/>
        <v>(805) 210-9550</v>
      </c>
      <c r="M538" t="str">
        <f t="shared" ca="1" si="83"/>
        <v/>
      </c>
      <c r="N538" t="str">
        <f t="shared" ca="1" si="83"/>
        <v>bfoltz@skurka-aero.com</v>
      </c>
      <c r="O538" t="str">
        <f t="shared" ca="1" si="83"/>
        <v/>
      </c>
    </row>
    <row r="539" spans="1:15" hidden="1" x14ac:dyDescent="0.25">
      <c r="A539">
        <v>589</v>
      </c>
      <c r="B539" t="s">
        <v>303</v>
      </c>
      <c r="C539" t="s">
        <v>425</v>
      </c>
      <c r="D539" t="s">
        <v>478</v>
      </c>
    </row>
    <row r="540" spans="1:15" hidden="1" x14ac:dyDescent="0.25">
      <c r="A540">
        <v>590</v>
      </c>
      <c r="B540" t="s">
        <v>172</v>
      </c>
      <c r="C540" t="s">
        <v>422</v>
      </c>
      <c r="D540" t="s">
        <v>172</v>
      </c>
    </row>
    <row r="541" spans="1:15" hidden="1" x14ac:dyDescent="0.25">
      <c r="A541">
        <v>591</v>
      </c>
      <c r="B541" t="s">
        <v>173</v>
      </c>
      <c r="C541" t="s">
        <v>628</v>
      </c>
      <c r="D541" t="s">
        <v>173</v>
      </c>
    </row>
    <row r="542" spans="1:15" hidden="1" x14ac:dyDescent="0.25">
      <c r="A542">
        <v>592</v>
      </c>
      <c r="B542" t="s">
        <v>368</v>
      </c>
      <c r="C542" t="s">
        <v>426</v>
      </c>
      <c r="D542" t="s">
        <v>564</v>
      </c>
    </row>
    <row r="543" spans="1:15" hidden="1" x14ac:dyDescent="0.25">
      <c r="A543">
        <v>593</v>
      </c>
      <c r="B543" t="s">
        <v>174</v>
      </c>
      <c r="C543" t="s">
        <v>428</v>
      </c>
      <c r="D543" t="s">
        <v>565</v>
      </c>
    </row>
    <row r="544" spans="1:15" x14ac:dyDescent="0.25">
      <c r="A544">
        <v>594</v>
      </c>
      <c r="B544" t="s">
        <v>115</v>
      </c>
      <c r="C544" t="s">
        <v>629</v>
      </c>
      <c r="D544" t="s">
        <v>115</v>
      </c>
      <c r="E544" t="str">
        <f>SUBSTITUTE(ADDRESS(1,COLUMN(C544),4),"1","")&amp;ROW()&amp;":"&amp;SUBSTITUTE(ADDRESS(1,COLUMN(D544),4),"1","")&amp;MATCH("Name:*",C545:C2542,0)+ROW()-1</f>
        <v>C544:D549</v>
      </c>
      <c r="F544" t="str">
        <f ca="1">IFERROR(LEFT(IFERROR(INDEX(INDIRECT($E544),MATCH(F$1,INDIRECT(SUBSTITUTE($E544,"D","C")),0),2),""),SEARCH("(",IFERROR(INDEX(INDIRECT($E544),MATCH(F$1,INDIRECT(SUBSTITUTE($E544,"D","C")),0),2),""))-1),D544)</f>
        <v xml:space="preserve">Thales </v>
      </c>
      <c r="G544" t="str">
        <f ca="1">TRIM(SUBSTITUTE(SUBSTITUTE(RIGHT(D544,LEN(D544)-LEN(F544)),"(",""),")",""))</f>
        <v>Irvine, CA</v>
      </c>
      <c r="H544" t="str">
        <f t="shared" ref="H544:O544" ca="1" si="84">IFERROR(INDEX(INDIRECT($E544),MATCH(H$1,INDIRECT(SUBSTITUTE($E544,"D","C")),0),2),"")</f>
        <v>PMA, STC</v>
      </c>
      <c r="I544" t="str">
        <f t="shared" ca="1" si="84"/>
        <v>51 Discovery</v>
      </c>
      <c r="J544" t="str">
        <f t="shared" ca="1" si="84"/>
        <v/>
      </c>
      <c r="K544" t="str">
        <f t="shared" ca="1" si="84"/>
        <v>Irvine, CA, 92618</v>
      </c>
      <c r="L544" t="str">
        <f t="shared" ca="1" si="84"/>
        <v>(949) 394-6011</v>
      </c>
      <c r="M544" t="str">
        <f t="shared" ca="1" si="84"/>
        <v/>
      </c>
      <c r="N544" t="str">
        <f t="shared" ca="1" si="84"/>
        <v>jackson.lindsey@us.thalesgroup.com</v>
      </c>
      <c r="O544" t="str">
        <f t="shared" ca="1" si="84"/>
        <v/>
      </c>
    </row>
    <row r="545" spans="1:15" hidden="1" x14ac:dyDescent="0.25">
      <c r="A545">
        <v>595</v>
      </c>
      <c r="B545" t="s">
        <v>327</v>
      </c>
      <c r="C545" t="s">
        <v>425</v>
      </c>
      <c r="D545" t="s">
        <v>506</v>
      </c>
    </row>
    <row r="546" spans="1:15" hidden="1" x14ac:dyDescent="0.25">
      <c r="A546">
        <v>596</v>
      </c>
      <c r="B546" t="s">
        <v>116</v>
      </c>
      <c r="C546" t="s">
        <v>422</v>
      </c>
      <c r="D546" t="s">
        <v>116</v>
      </c>
    </row>
    <row r="547" spans="1:15" hidden="1" x14ac:dyDescent="0.25">
      <c r="A547">
        <v>597</v>
      </c>
      <c r="B547" t="s">
        <v>81</v>
      </c>
      <c r="C547" t="s">
        <v>628</v>
      </c>
      <c r="D547" t="s">
        <v>81</v>
      </c>
    </row>
    <row r="548" spans="1:15" hidden="1" x14ac:dyDescent="0.25">
      <c r="A548">
        <v>599</v>
      </c>
      <c r="B548" t="s">
        <v>344</v>
      </c>
      <c r="C548" t="s">
        <v>426</v>
      </c>
      <c r="D548" t="s">
        <v>526</v>
      </c>
    </row>
    <row r="549" spans="1:15" hidden="1" x14ac:dyDescent="0.25">
      <c r="A549">
        <v>600</v>
      </c>
      <c r="B549" t="s">
        <v>117</v>
      </c>
      <c r="C549" t="s">
        <v>428</v>
      </c>
      <c r="D549" t="s">
        <v>527</v>
      </c>
    </row>
    <row r="550" spans="1:15" x14ac:dyDescent="0.25">
      <c r="A550">
        <v>601</v>
      </c>
      <c r="B550" t="s">
        <v>387</v>
      </c>
      <c r="C550" t="s">
        <v>629</v>
      </c>
      <c r="D550" t="s">
        <v>387</v>
      </c>
      <c r="E550" t="str">
        <f>SUBSTITUTE(ADDRESS(1,COLUMN(C550),4),"1","")&amp;ROW()&amp;":"&amp;SUBSTITUTE(ADDRESS(1,COLUMN(D550),4),"1","")&amp;MATCH("Name:*",C551:C2548,0)+ROW()-1</f>
        <v>C550:D555</v>
      </c>
      <c r="F550" t="str">
        <f ca="1">IFERROR(LEFT(IFERROR(INDEX(INDIRECT($E550),MATCH(F$1,INDIRECT(SUBSTITUTE($E550,"D","C")),0),2),""),SEARCH("(",IFERROR(INDEX(INDIRECT($E550),MATCH(F$1,INDIRECT(SUBSTITUTE($E550,"D","C")),0),2),""))-1),D550)</f>
        <v xml:space="preserve">Hamilton Sundstrand </v>
      </c>
      <c r="G550" t="str">
        <f ca="1">TRIM(SUBSTITUTE(SUBSTITUTE(RIGHT(D550,LEN(D550)-LEN(F550)),"(",""),")",""))</f>
        <v>Windsor Locks, CT</v>
      </c>
      <c r="H550" t="str">
        <f t="shared" ref="H550:O550" ca="1" si="85">IFERROR(INDEX(INDIRECT($E550),MATCH(H$1,INDIRECT(SUBSTITUTE($E550,"D","C")),0),2),"")</f>
        <v>PMA, PC</v>
      </c>
      <c r="I550" t="str">
        <f t="shared" ca="1" si="85"/>
        <v>One Hamilton Road</v>
      </c>
      <c r="J550" t="str">
        <f t="shared" ca="1" si="85"/>
        <v/>
      </c>
      <c r="K550" t="str">
        <f t="shared" ca="1" si="85"/>
        <v>Windsor Locks, CT, 06096</v>
      </c>
      <c r="L550" t="str">
        <f t="shared" ca="1" si="85"/>
        <v>(612) 240-5157</v>
      </c>
      <c r="M550" t="str">
        <f t="shared" ca="1" si="85"/>
        <v/>
      </c>
      <c r="N550" t="str">
        <f t="shared" ca="1" si="85"/>
        <v>ericka.peterson@collins.com</v>
      </c>
      <c r="O550" t="str">
        <f t="shared" ca="1" si="85"/>
        <v/>
      </c>
    </row>
    <row r="551" spans="1:15" hidden="1" x14ac:dyDescent="0.25">
      <c r="A551">
        <v>602</v>
      </c>
      <c r="B551" t="s">
        <v>294</v>
      </c>
      <c r="C551" t="s">
        <v>425</v>
      </c>
      <c r="D551" t="s">
        <v>466</v>
      </c>
    </row>
    <row r="552" spans="1:15" hidden="1" x14ac:dyDescent="0.25">
      <c r="A552">
        <v>603</v>
      </c>
      <c r="B552" t="s">
        <v>46</v>
      </c>
      <c r="C552" t="s">
        <v>422</v>
      </c>
      <c r="D552" t="s">
        <v>46</v>
      </c>
    </row>
    <row r="553" spans="1:15" hidden="1" x14ac:dyDescent="0.25">
      <c r="A553">
        <v>604</v>
      </c>
      <c r="B553" t="s">
        <v>47</v>
      </c>
      <c r="C553" t="s">
        <v>628</v>
      </c>
      <c r="D553" t="s">
        <v>47</v>
      </c>
    </row>
    <row r="554" spans="1:15" hidden="1" x14ac:dyDescent="0.25">
      <c r="A554">
        <v>605</v>
      </c>
      <c r="B554" t="s">
        <v>295</v>
      </c>
      <c r="C554" t="s">
        <v>426</v>
      </c>
      <c r="D554" t="s">
        <v>467</v>
      </c>
    </row>
    <row r="555" spans="1:15" hidden="1" x14ac:dyDescent="0.25">
      <c r="A555">
        <v>606</v>
      </c>
      <c r="B555" t="s">
        <v>48</v>
      </c>
      <c r="C555" t="s">
        <v>428</v>
      </c>
      <c r="D555" t="s">
        <v>468</v>
      </c>
    </row>
    <row r="556" spans="1:15" x14ac:dyDescent="0.25">
      <c r="A556">
        <v>607</v>
      </c>
      <c r="B556" t="s">
        <v>18</v>
      </c>
      <c r="C556" t="s">
        <v>629</v>
      </c>
      <c r="D556" t="s">
        <v>18</v>
      </c>
      <c r="E556" t="str">
        <f>SUBSTITUTE(ADDRESS(1,COLUMN(C556),4),"1","")&amp;ROW()&amp;":"&amp;SUBSTITUTE(ADDRESS(1,COLUMN(D556),4),"1","")&amp;MATCH("Name:*",C557:C2554,0)+ROW()-1</f>
        <v>C556:D562</v>
      </c>
      <c r="F556" t="str">
        <f ca="1">IFERROR(LEFT(IFERROR(INDEX(INDIRECT($E556),MATCH(F$1,INDIRECT(SUBSTITUTE($E556,"D","C")),0),2),""),SEARCH("(",IFERROR(INDEX(INDIRECT($E556),MATCH(F$1,INDIRECT(SUBSTITUTE($E556,"D","C")),0),2),""))-1),D556)</f>
        <v xml:space="preserve">Pratt &amp; Whit </v>
      </c>
      <c r="G556" t="str">
        <f ca="1">TRIM(SUBSTITUTE(SUBSTITUTE(RIGHT(D556,LEN(D556)-LEN(F556)),"(",""),")",""))</f>
        <v>East Hartford, CT</v>
      </c>
      <c r="H556" t="str">
        <f t="shared" ref="H556:O556" ca="1" si="86">IFERROR(INDEX(INDIRECT($E556),MATCH(H$1,INDIRECT(SUBSTITUTE($E556,"D","C")),0),2),"")</f>
        <v>MRA, PMA, PC, TSOA, TC</v>
      </c>
      <c r="I556" t="str">
        <f t="shared" ca="1" si="86"/>
        <v>400 Main St</v>
      </c>
      <c r="J556" t="str">
        <f t="shared" ca="1" si="86"/>
        <v/>
      </c>
      <c r="K556" t="str">
        <f t="shared" ca="1" si="86"/>
        <v>East Hartford, CT, 06118</v>
      </c>
      <c r="L556" t="str">
        <f t="shared" ca="1" si="86"/>
        <v>(860) 565-8804</v>
      </c>
      <c r="M556" t="str">
        <f t="shared" ca="1" si="86"/>
        <v>(860) 755-3026</v>
      </c>
      <c r="N556" t="str">
        <f t="shared" ca="1" si="86"/>
        <v>robert.benjamin@pw.utc.com</v>
      </c>
      <c r="O556" t="str">
        <f t="shared" ca="1" si="86"/>
        <v/>
      </c>
    </row>
    <row r="557" spans="1:15" hidden="1" x14ac:dyDescent="0.25">
      <c r="A557">
        <v>608</v>
      </c>
      <c r="B557" t="s">
        <v>278</v>
      </c>
      <c r="C557" t="s">
        <v>425</v>
      </c>
      <c r="D557" t="s">
        <v>443</v>
      </c>
    </row>
    <row r="558" spans="1:15" hidden="1" x14ac:dyDescent="0.25">
      <c r="A558">
        <v>609</v>
      </c>
      <c r="B558" t="s">
        <v>279</v>
      </c>
      <c r="C558" t="s">
        <v>422</v>
      </c>
      <c r="D558" t="s">
        <v>279</v>
      </c>
    </row>
    <row r="559" spans="1:15" hidden="1" x14ac:dyDescent="0.25">
      <c r="A559">
        <v>610</v>
      </c>
      <c r="B559" t="s">
        <v>19</v>
      </c>
      <c r="C559" t="s">
        <v>628</v>
      </c>
      <c r="D559" t="s">
        <v>19</v>
      </c>
    </row>
    <row r="560" spans="1:15" hidden="1" x14ac:dyDescent="0.25">
      <c r="A560">
        <v>611</v>
      </c>
      <c r="B560" t="s">
        <v>280</v>
      </c>
      <c r="C560" t="s">
        <v>426</v>
      </c>
      <c r="D560" t="s">
        <v>444</v>
      </c>
    </row>
    <row r="561" spans="1:15" hidden="1" x14ac:dyDescent="0.25">
      <c r="A561">
        <v>613</v>
      </c>
      <c r="B561" t="s">
        <v>281</v>
      </c>
      <c r="C561" t="s">
        <v>427</v>
      </c>
      <c r="D561" t="s">
        <v>445</v>
      </c>
    </row>
    <row r="562" spans="1:15" hidden="1" x14ac:dyDescent="0.25">
      <c r="A562">
        <v>614</v>
      </c>
      <c r="B562" t="s">
        <v>20</v>
      </c>
      <c r="C562" t="s">
        <v>428</v>
      </c>
      <c r="D562" t="s">
        <v>446</v>
      </c>
    </row>
    <row r="563" spans="1:15" x14ac:dyDescent="0.25">
      <c r="A563">
        <v>615</v>
      </c>
      <c r="B563" t="s">
        <v>54</v>
      </c>
      <c r="C563" t="s">
        <v>629</v>
      </c>
      <c r="D563" t="s">
        <v>54</v>
      </c>
      <c r="E563" t="str">
        <f>SUBSTITUTE(ADDRESS(1,COLUMN(C563),4),"1","")&amp;ROW()&amp;":"&amp;SUBSTITUTE(ADDRESS(1,COLUMN(D563),4),"1","")&amp;MATCH("Name:*",C564:C2561,0)+ROW()-1</f>
        <v>C563:D568</v>
      </c>
      <c r="F563" t="str">
        <f ca="1">IFERROR(LEFT(IFERROR(INDEX(INDIRECT($E563),MATCH(F$1,INDIRECT(SUBSTITUTE($E563,"D","C")),0),2),""),SEARCH("(",IFERROR(INDEX(INDIRECT($E563),MATCH(F$1,INDIRECT(SUBSTITUTE($E563,"D","C")),0),2),""))-1),D563)</f>
        <v xml:space="preserve">Delta </v>
      </c>
      <c r="G563" t="str">
        <f ca="1">TRIM(SUBSTITUTE(SUBSTITUTE(RIGHT(D563,LEN(D563)-LEN(F563)),"(",""),")",""))</f>
        <v>New Castle, DE</v>
      </c>
      <c r="H563" t="str">
        <f t="shared" ref="H563:O563" ca="1" si="87">IFERROR(INDEX(INDIRECT($E563),MATCH(H$1,INDIRECT(SUBSTITUTE($E563,"D","C")),0),2),"")</f>
        <v>PMA, PC, STC</v>
      </c>
      <c r="I563" t="str">
        <f t="shared" ca="1" si="87"/>
        <v>13 DRBA Way, New Castle County Airport</v>
      </c>
      <c r="J563" t="str">
        <f t="shared" ca="1" si="87"/>
        <v/>
      </c>
      <c r="K563" t="str">
        <f t="shared" ca="1" si="87"/>
        <v>New Castle, DE, 19720</v>
      </c>
      <c r="L563" t="str">
        <f t="shared" ca="1" si="87"/>
        <v>(302) 325-9337</v>
      </c>
      <c r="M563" t="str">
        <f t="shared" ca="1" si="87"/>
        <v/>
      </c>
      <c r="N563" t="str">
        <f t="shared" ca="1" si="87"/>
        <v>jamoritz@delta-engineering.com</v>
      </c>
      <c r="O563" t="str">
        <f t="shared" ca="1" si="87"/>
        <v/>
      </c>
    </row>
    <row r="564" spans="1:15" hidden="1" x14ac:dyDescent="0.25">
      <c r="A564">
        <v>616</v>
      </c>
      <c r="B564" t="s">
        <v>301</v>
      </c>
      <c r="C564" t="s">
        <v>425</v>
      </c>
      <c r="D564" t="s">
        <v>475</v>
      </c>
    </row>
    <row r="565" spans="1:15" hidden="1" x14ac:dyDescent="0.25">
      <c r="A565">
        <v>617</v>
      </c>
      <c r="B565" t="s">
        <v>55</v>
      </c>
      <c r="C565" t="s">
        <v>422</v>
      </c>
      <c r="D565" t="s">
        <v>55</v>
      </c>
    </row>
    <row r="566" spans="1:15" hidden="1" x14ac:dyDescent="0.25">
      <c r="A566">
        <v>618</v>
      </c>
      <c r="B566" t="s">
        <v>56</v>
      </c>
      <c r="C566" t="s">
        <v>628</v>
      </c>
      <c r="D566" t="s">
        <v>56</v>
      </c>
    </row>
    <row r="567" spans="1:15" hidden="1" x14ac:dyDescent="0.25">
      <c r="A567">
        <v>619</v>
      </c>
      <c r="B567" t="s">
        <v>302</v>
      </c>
      <c r="C567" t="s">
        <v>426</v>
      </c>
      <c r="D567" t="s">
        <v>476</v>
      </c>
    </row>
    <row r="568" spans="1:15" hidden="1" x14ac:dyDescent="0.25">
      <c r="A568">
        <v>620</v>
      </c>
      <c r="B568" t="s">
        <v>218</v>
      </c>
      <c r="C568" t="s">
        <v>428</v>
      </c>
      <c r="D568" t="s">
        <v>477</v>
      </c>
    </row>
    <row r="569" spans="1:15" x14ac:dyDescent="0.25">
      <c r="A569">
        <v>621</v>
      </c>
      <c r="B569" t="s">
        <v>213</v>
      </c>
      <c r="C569" t="s">
        <v>629</v>
      </c>
      <c r="D569" t="s">
        <v>213</v>
      </c>
      <c r="E569" t="str">
        <f>SUBSTITUTE(ADDRESS(1,COLUMN(C569),4),"1","")&amp;ROW()&amp;":"&amp;SUBSTITUTE(ADDRESS(1,COLUMN(D569),4),"1","")&amp;MATCH("Name:*",C570:C2567,0)+ROW()-1</f>
        <v>C569:D576</v>
      </c>
      <c r="F569" t="str">
        <f ca="1">IFERROR(LEFT(IFERROR(INDEX(INDIRECT($E569),MATCH(F$1,INDIRECT(SUBSTITUTE($E569,"D","C")),0),2),""),SEARCH("(",IFERROR(INDEX(INDIRECT($E569),MATCH(F$1,INDIRECT(SUBSTITUTE($E569,"D","C")),0),2),""))-1),D569)</f>
        <v xml:space="preserve">PATS/ALOFT </v>
      </c>
      <c r="G569" t="str">
        <f ca="1">TRIM(SUBSTITUTE(SUBSTITUTE(RIGHT(D569,LEN(D569)-LEN(F569)),"(",""),")",""))</f>
        <v>Georgetown, DE</v>
      </c>
      <c r="H569" t="str">
        <f t="shared" ref="H569:O569" ca="1" si="88">IFERROR(INDEX(INDIRECT($E569),MATCH(H$1,INDIRECT(SUBSTITUTE($E569,"D","C")),0),2),"")</f>
        <v>PMA, STC</v>
      </c>
      <c r="I569" t="str">
        <f t="shared" ca="1" si="88"/>
        <v>21652 Nanticoke Ave</v>
      </c>
      <c r="J569" t="str">
        <f t="shared" ca="1" si="88"/>
        <v/>
      </c>
      <c r="K569" t="str">
        <f t="shared" ca="1" si="88"/>
        <v>Georgetown, DE, 19947</v>
      </c>
      <c r="L569" t="str">
        <f t="shared" ca="1" si="88"/>
        <v>(302) 253-6389</v>
      </c>
      <c r="M569" t="str">
        <f t="shared" ca="1" si="88"/>
        <v>(302) 855-2394</v>
      </c>
      <c r="N569" t="str">
        <f t="shared" ca="1" si="88"/>
        <v>william.ertle@aloftmail.com</v>
      </c>
      <c r="O569" t="str">
        <f t="shared" ca="1" si="88"/>
        <v/>
      </c>
    </row>
    <row r="570" spans="1:15" hidden="1" x14ac:dyDescent="0.25">
      <c r="A570">
        <v>622</v>
      </c>
      <c r="B570" t="s">
        <v>327</v>
      </c>
      <c r="C570" t="s">
        <v>425</v>
      </c>
      <c r="D570" t="s">
        <v>506</v>
      </c>
    </row>
    <row r="571" spans="1:15" hidden="1" x14ac:dyDescent="0.25">
      <c r="A571">
        <v>623</v>
      </c>
      <c r="B571" t="s">
        <v>388</v>
      </c>
      <c r="C571" t="s">
        <v>422</v>
      </c>
      <c r="D571" t="s">
        <v>388</v>
      </c>
    </row>
    <row r="572" spans="1:15" hidden="1" x14ac:dyDescent="0.25">
      <c r="A572">
        <v>624</v>
      </c>
      <c r="B572" t="s">
        <v>214</v>
      </c>
      <c r="C572" t="s">
        <v>628</v>
      </c>
      <c r="D572" t="s">
        <v>214</v>
      </c>
    </row>
    <row r="573" spans="1:15" hidden="1" x14ac:dyDescent="0.25">
      <c r="A573">
        <v>625</v>
      </c>
      <c r="B573" t="s">
        <v>389</v>
      </c>
      <c r="C573" t="s">
        <v>426</v>
      </c>
      <c r="D573" t="s">
        <v>590</v>
      </c>
    </row>
    <row r="574" spans="1:15" hidden="1" x14ac:dyDescent="0.25">
      <c r="A574">
        <v>626</v>
      </c>
      <c r="B574" t="s">
        <v>390</v>
      </c>
      <c r="C574" t="s">
        <v>427</v>
      </c>
      <c r="D574" t="s">
        <v>591</v>
      </c>
    </row>
    <row r="575" spans="1:15" hidden="1" x14ac:dyDescent="0.25">
      <c r="A575">
        <v>627</v>
      </c>
      <c r="B575" t="s">
        <v>215</v>
      </c>
      <c r="C575" t="s">
        <v>428</v>
      </c>
      <c r="D575" t="s">
        <v>592</v>
      </c>
    </row>
    <row r="576" spans="1:15" hidden="1" x14ac:dyDescent="0.25">
      <c r="A576">
        <v>628</v>
      </c>
      <c r="B576" t="s">
        <v>216</v>
      </c>
      <c r="C576" t="s">
        <v>429</v>
      </c>
      <c r="D576" t="s">
        <v>520</v>
      </c>
    </row>
    <row r="577" spans="1:15" x14ac:dyDescent="0.25">
      <c r="A577">
        <v>629</v>
      </c>
      <c r="B577" t="s">
        <v>419</v>
      </c>
      <c r="C577" t="s">
        <v>629</v>
      </c>
      <c r="D577" t="s">
        <v>419</v>
      </c>
      <c r="E577" t="str">
        <f>SUBSTITUTE(ADDRESS(1,COLUMN(C577),4),"1","")&amp;ROW()&amp;":"&amp;SUBSTITUTE(ADDRESS(1,COLUMN(D577),4),"1","")&amp;MATCH("Name:*",C578:C2575,0)+ROW()-1</f>
        <v>C577:D583</v>
      </c>
      <c r="F577" t="str">
        <f ca="1">IFERROR(LEFT(IFERROR(INDEX(INDIRECT($E577),MATCH(F$1,INDIRECT(SUBSTITUTE($E577,"D","C")),0),2),""),SEARCH("(",IFERROR(INDEX(INDIRECT($E577),MATCH(F$1,INDIRECT(SUBSTITUTE($E577,"D","C")),0),2),""))-1),D577)</f>
        <v xml:space="preserve">Dassault-Wilmington </v>
      </c>
      <c r="G577" t="str">
        <f ca="1">TRIM(SUBSTITUTE(SUBSTITUTE(RIGHT(D577,LEN(D577)-LEN(F577)),"(",""),")",""))</f>
        <v>New Castle, DE</v>
      </c>
      <c r="H577" t="str">
        <f t="shared" ref="H577:O577" ca="1" si="89">IFERROR(INDEX(INDIRECT($E577),MATCH(H$1,INDIRECT(SUBSTITUTE($E577,"D","C")),0),2),"")</f>
        <v>STC</v>
      </c>
      <c r="I577" t="str">
        <f t="shared" ca="1" si="89"/>
        <v>New Castle County Airport</v>
      </c>
      <c r="J577" t="str">
        <f t="shared" ca="1" si="89"/>
        <v>191 North Dupont Highway</v>
      </c>
      <c r="K577" t="str">
        <f t="shared" ca="1" si="89"/>
        <v>New Castle, DE, 19720</v>
      </c>
      <c r="L577" t="str">
        <f t="shared" ca="1" si="89"/>
        <v>(302) 322-7208</v>
      </c>
      <c r="M577" t="str">
        <f t="shared" ca="1" si="89"/>
        <v/>
      </c>
      <c r="N577" t="str">
        <f t="shared" ca="1" si="89"/>
        <v>Harry.VanSoestbergen@falconjet.com</v>
      </c>
      <c r="O577" t="str">
        <f t="shared" ca="1" si="89"/>
        <v/>
      </c>
    </row>
    <row r="578" spans="1:15" hidden="1" x14ac:dyDescent="0.25">
      <c r="A578">
        <v>630</v>
      </c>
      <c r="B578" t="s">
        <v>111</v>
      </c>
      <c r="C578" t="s">
        <v>425</v>
      </c>
      <c r="D578" t="s">
        <v>520</v>
      </c>
    </row>
    <row r="579" spans="1:15" hidden="1" x14ac:dyDescent="0.25">
      <c r="A579">
        <v>631</v>
      </c>
      <c r="B579" t="s">
        <v>391</v>
      </c>
      <c r="C579" t="s">
        <v>422</v>
      </c>
      <c r="D579" t="s">
        <v>391</v>
      </c>
    </row>
    <row r="580" spans="1:15" hidden="1" x14ac:dyDescent="0.25">
      <c r="A580">
        <v>632</v>
      </c>
      <c r="B580" t="s">
        <v>392</v>
      </c>
      <c r="C580" t="s">
        <v>630</v>
      </c>
      <c r="D580" t="s">
        <v>392</v>
      </c>
    </row>
    <row r="581" spans="1:15" hidden="1" x14ac:dyDescent="0.25">
      <c r="A581">
        <v>633</v>
      </c>
      <c r="B581" t="s">
        <v>56</v>
      </c>
      <c r="C581" t="s">
        <v>628</v>
      </c>
      <c r="D581" t="s">
        <v>56</v>
      </c>
    </row>
    <row r="582" spans="1:15" hidden="1" x14ac:dyDescent="0.25">
      <c r="A582">
        <v>634</v>
      </c>
      <c r="B582" t="s">
        <v>393</v>
      </c>
      <c r="C582" t="s">
        <v>426</v>
      </c>
      <c r="D582" t="s">
        <v>593</v>
      </c>
    </row>
    <row r="583" spans="1:15" hidden="1" x14ac:dyDescent="0.25">
      <c r="A583">
        <v>635</v>
      </c>
      <c r="B583" t="s">
        <v>217</v>
      </c>
      <c r="C583" t="s">
        <v>428</v>
      </c>
      <c r="D583" t="s">
        <v>594</v>
      </c>
    </row>
    <row r="584" spans="1:15" x14ac:dyDescent="0.25">
      <c r="A584">
        <v>636</v>
      </c>
      <c r="B584" t="s">
        <v>54</v>
      </c>
      <c r="C584" t="s">
        <v>629</v>
      </c>
      <c r="D584" t="s">
        <v>54</v>
      </c>
      <c r="E584" t="str">
        <f>SUBSTITUTE(ADDRESS(1,COLUMN(C584),4),"1","")&amp;ROW()&amp;":"&amp;SUBSTITUTE(ADDRESS(1,COLUMN(D584),4),"1","")&amp;MATCH("Name:*",C585:C2582,0)+ROW()-1</f>
        <v>C584:D589</v>
      </c>
      <c r="F584" t="str">
        <f ca="1">IFERROR(LEFT(IFERROR(INDEX(INDIRECT($E584),MATCH(F$1,INDIRECT(SUBSTITUTE($E584,"D","C")),0),2),""),SEARCH("(",IFERROR(INDEX(INDIRECT($E584),MATCH(F$1,INDIRECT(SUBSTITUTE($E584,"D","C")),0),2),""))-1),D584)</f>
        <v xml:space="preserve">Delta </v>
      </c>
      <c r="G584" t="str">
        <f ca="1">TRIM(SUBSTITUTE(SUBSTITUTE(RIGHT(D584,LEN(D584)-LEN(F584)),"(",""),")",""))</f>
        <v>New Castle, DE</v>
      </c>
      <c r="H584" t="str">
        <f t="shared" ref="H584:O584" ca="1" si="90">IFERROR(INDEX(INDIRECT($E584),MATCH(H$1,INDIRECT(SUBSTITUTE($E584,"D","C")),0),2),"")</f>
        <v>PMA, PC, STC</v>
      </c>
      <c r="I584" t="str">
        <f t="shared" ca="1" si="90"/>
        <v>13 DRBA Way, New Castle County Airport</v>
      </c>
      <c r="J584" t="str">
        <f t="shared" ca="1" si="90"/>
        <v/>
      </c>
      <c r="K584" t="str">
        <f t="shared" ca="1" si="90"/>
        <v>New Castle, DE, 19720</v>
      </c>
      <c r="L584" t="str">
        <f t="shared" ca="1" si="90"/>
        <v>(302) 325-9337</v>
      </c>
      <c r="M584" t="str">
        <f t="shared" ca="1" si="90"/>
        <v/>
      </c>
      <c r="N584" t="str">
        <f t="shared" ca="1" si="90"/>
        <v>jamoritz@delta-engineering.com</v>
      </c>
      <c r="O584" t="str">
        <f t="shared" ca="1" si="90"/>
        <v/>
      </c>
    </row>
    <row r="585" spans="1:15" hidden="1" x14ac:dyDescent="0.25">
      <c r="A585">
        <v>637</v>
      </c>
      <c r="B585" t="s">
        <v>301</v>
      </c>
      <c r="C585" t="s">
        <v>425</v>
      </c>
      <c r="D585" t="s">
        <v>475</v>
      </c>
    </row>
    <row r="586" spans="1:15" hidden="1" x14ac:dyDescent="0.25">
      <c r="A586">
        <v>638</v>
      </c>
      <c r="B586" t="s">
        <v>55</v>
      </c>
      <c r="C586" t="s">
        <v>422</v>
      </c>
      <c r="D586" t="s">
        <v>55</v>
      </c>
    </row>
    <row r="587" spans="1:15" hidden="1" x14ac:dyDescent="0.25">
      <c r="A587">
        <v>639</v>
      </c>
      <c r="B587" t="s">
        <v>56</v>
      </c>
      <c r="C587" t="s">
        <v>628</v>
      </c>
      <c r="D587" t="s">
        <v>56</v>
      </c>
    </row>
    <row r="588" spans="1:15" hidden="1" x14ac:dyDescent="0.25">
      <c r="A588">
        <v>640</v>
      </c>
      <c r="B588" t="s">
        <v>302</v>
      </c>
      <c r="C588" t="s">
        <v>426</v>
      </c>
      <c r="D588" t="s">
        <v>476</v>
      </c>
    </row>
    <row r="589" spans="1:15" hidden="1" x14ac:dyDescent="0.25">
      <c r="A589">
        <v>641</v>
      </c>
      <c r="B589" t="s">
        <v>218</v>
      </c>
      <c r="C589" t="s">
        <v>428</v>
      </c>
      <c r="D589" t="s">
        <v>477</v>
      </c>
    </row>
    <row r="590" spans="1:15" x14ac:dyDescent="0.25">
      <c r="A590">
        <v>642</v>
      </c>
      <c r="B590" t="s">
        <v>213</v>
      </c>
      <c r="C590" t="s">
        <v>629</v>
      </c>
      <c r="D590" t="s">
        <v>213</v>
      </c>
      <c r="E590" t="str">
        <f>SUBSTITUTE(ADDRESS(1,COLUMN(C590),4),"1","")&amp;ROW()&amp;":"&amp;SUBSTITUTE(ADDRESS(1,COLUMN(D590),4),"1","")&amp;MATCH("Name:*",C591:C2588,0)+ROW()-1</f>
        <v>C590:D596</v>
      </c>
      <c r="F590" t="str">
        <f ca="1">IFERROR(LEFT(IFERROR(INDEX(INDIRECT($E590),MATCH(F$1,INDIRECT(SUBSTITUTE($E590,"D","C")),0),2),""),SEARCH("(",IFERROR(INDEX(INDIRECT($E590),MATCH(F$1,INDIRECT(SUBSTITUTE($E590,"D","C")),0),2),""))-1),D590)</f>
        <v xml:space="preserve">PATS/ALOFT </v>
      </c>
      <c r="G590" t="str">
        <f ca="1">TRIM(SUBSTITUTE(SUBSTITUTE(RIGHT(D590,LEN(D590)-LEN(F590)),"(",""),")",""))</f>
        <v>Georgetown, DE</v>
      </c>
      <c r="H590" t="str">
        <f t="shared" ref="H590:O590" ca="1" si="91">IFERROR(INDEX(INDIRECT($E590),MATCH(H$1,INDIRECT(SUBSTITUTE($E590,"D","C")),0),2),"")</f>
        <v>PMA, STC</v>
      </c>
      <c r="I590" t="str">
        <f t="shared" ca="1" si="91"/>
        <v>21652 Nanticoke Ave</v>
      </c>
      <c r="J590" t="str">
        <f t="shared" ca="1" si="91"/>
        <v/>
      </c>
      <c r="K590" t="str">
        <f t="shared" ca="1" si="91"/>
        <v>Georgetown, DE, 19947</v>
      </c>
      <c r="L590" t="str">
        <f t="shared" ca="1" si="91"/>
        <v>(302) 253-6389</v>
      </c>
      <c r="M590" t="str">
        <f t="shared" ca="1" si="91"/>
        <v>(302) 855-2394</v>
      </c>
      <c r="N590" t="str">
        <f t="shared" ca="1" si="91"/>
        <v>william.ertle@aloftmail.com</v>
      </c>
      <c r="O590" t="str">
        <f t="shared" ca="1" si="91"/>
        <v/>
      </c>
    </row>
    <row r="591" spans="1:15" hidden="1" x14ac:dyDescent="0.25">
      <c r="A591">
        <v>643</v>
      </c>
      <c r="B591" t="s">
        <v>327</v>
      </c>
      <c r="C591" t="s">
        <v>425</v>
      </c>
      <c r="D591" t="s">
        <v>506</v>
      </c>
    </row>
    <row r="592" spans="1:15" hidden="1" x14ac:dyDescent="0.25">
      <c r="A592">
        <v>644</v>
      </c>
      <c r="B592" t="s">
        <v>388</v>
      </c>
      <c r="C592" t="s">
        <v>422</v>
      </c>
      <c r="D592" t="s">
        <v>388</v>
      </c>
    </row>
    <row r="593" spans="1:15" hidden="1" x14ac:dyDescent="0.25">
      <c r="A593">
        <v>645</v>
      </c>
      <c r="B593" t="s">
        <v>214</v>
      </c>
      <c r="C593" t="s">
        <v>628</v>
      </c>
      <c r="D593" t="s">
        <v>214</v>
      </c>
    </row>
    <row r="594" spans="1:15" hidden="1" x14ac:dyDescent="0.25">
      <c r="A594">
        <v>646</v>
      </c>
      <c r="B594" t="s">
        <v>389</v>
      </c>
      <c r="C594" t="s">
        <v>426</v>
      </c>
      <c r="D594" t="s">
        <v>590</v>
      </c>
    </row>
    <row r="595" spans="1:15" hidden="1" x14ac:dyDescent="0.25">
      <c r="A595">
        <v>647</v>
      </c>
      <c r="B595" t="s">
        <v>390</v>
      </c>
      <c r="C595" t="s">
        <v>427</v>
      </c>
      <c r="D595" t="s">
        <v>591</v>
      </c>
    </row>
    <row r="596" spans="1:15" hidden="1" x14ac:dyDescent="0.25">
      <c r="A596">
        <v>649</v>
      </c>
      <c r="B596" t="s">
        <v>215</v>
      </c>
      <c r="C596" t="s">
        <v>428</v>
      </c>
      <c r="D596" t="s">
        <v>592</v>
      </c>
    </row>
    <row r="597" spans="1:15" x14ac:dyDescent="0.25">
      <c r="A597">
        <v>650</v>
      </c>
      <c r="B597" t="s">
        <v>25</v>
      </c>
      <c r="C597" t="s">
        <v>629</v>
      </c>
      <c r="D597" t="s">
        <v>25</v>
      </c>
      <c r="E597" t="str">
        <f>SUBSTITUTE(ADDRESS(1,COLUMN(C597),4),"1","")&amp;ROW()&amp;":"&amp;SUBSTITUTE(ADDRESS(1,COLUMN(D597),4),"1","")&amp;MATCH("Name:*",C598:C2595,0)+ROW()-1</f>
        <v>C597:D603</v>
      </c>
      <c r="F597" t="str">
        <f ca="1">IFERROR(LEFT(IFERROR(INDEX(INDIRECT($E597),MATCH(F$1,INDIRECT(SUBSTITUTE($E597,"D","C")),0),2),""),SEARCH("(",IFERROR(INDEX(INDIRECT($E597),MATCH(F$1,INDIRECT(SUBSTITUTE($E597,"D","C")),0),2),""))-1),D597)</f>
        <v xml:space="preserve">Gulfstream </v>
      </c>
      <c r="G597" t="str">
        <f ca="1">TRIM(SUBSTITUTE(SUBSTITUTE(RIGHT(D597,LEN(D597)-LEN(F597)),"(",""),")",""))</f>
        <v>Savannah, GA</v>
      </c>
      <c r="H597" t="str">
        <f t="shared" ref="H597:O597" ca="1" si="92">IFERROR(INDEX(INDIRECT($E597),MATCH(H$1,INDIRECT(SUBSTITUTE($E597,"D","C")),0),2),"")</f>
        <v>MRA, PMA, PC, STC, TC</v>
      </c>
      <c r="I597" t="str">
        <f t="shared" ca="1" si="92"/>
        <v>P.O. Box 2206</v>
      </c>
      <c r="J597" t="str">
        <f t="shared" ca="1" si="92"/>
        <v/>
      </c>
      <c r="K597" t="str">
        <f t="shared" ca="1" si="92"/>
        <v>Savannah, GA, 31402</v>
      </c>
      <c r="L597" t="str">
        <f t="shared" ca="1" si="92"/>
        <v>(912) 965-8868</v>
      </c>
      <c r="M597" t="str">
        <f t="shared" ca="1" si="92"/>
        <v>(912) 965-2900</v>
      </c>
      <c r="N597" t="str">
        <f t="shared" ca="1" si="92"/>
        <v>robert.glasscock@gulfstream.com</v>
      </c>
      <c r="O597" t="str">
        <f t="shared" ca="1" si="92"/>
        <v/>
      </c>
    </row>
    <row r="598" spans="1:15" hidden="1" x14ac:dyDescent="0.25">
      <c r="A598">
        <v>651</v>
      </c>
      <c r="B598" t="s">
        <v>283</v>
      </c>
      <c r="C598" t="s">
        <v>425</v>
      </c>
      <c r="D598" t="s">
        <v>449</v>
      </c>
    </row>
    <row r="599" spans="1:15" hidden="1" x14ac:dyDescent="0.25">
      <c r="A599">
        <v>652</v>
      </c>
      <c r="B599" t="s">
        <v>26</v>
      </c>
      <c r="C599" t="s">
        <v>422</v>
      </c>
      <c r="D599" t="s">
        <v>26</v>
      </c>
    </row>
    <row r="600" spans="1:15" hidden="1" x14ac:dyDescent="0.25">
      <c r="A600">
        <v>653</v>
      </c>
      <c r="B600" t="s">
        <v>27</v>
      </c>
      <c r="C600" t="s">
        <v>628</v>
      </c>
      <c r="D600" t="s">
        <v>27</v>
      </c>
    </row>
    <row r="601" spans="1:15" hidden="1" x14ac:dyDescent="0.25">
      <c r="A601">
        <v>654</v>
      </c>
      <c r="B601" t="s">
        <v>284</v>
      </c>
      <c r="C601" t="s">
        <v>426</v>
      </c>
      <c r="D601" t="s">
        <v>450</v>
      </c>
    </row>
    <row r="602" spans="1:15" hidden="1" x14ac:dyDescent="0.25">
      <c r="A602">
        <v>655</v>
      </c>
      <c r="B602" t="s">
        <v>285</v>
      </c>
      <c r="C602" t="s">
        <v>427</v>
      </c>
      <c r="D602" t="s">
        <v>451</v>
      </c>
    </row>
    <row r="603" spans="1:15" hidden="1" x14ac:dyDescent="0.25">
      <c r="A603">
        <v>657</v>
      </c>
      <c r="B603" t="s">
        <v>28</v>
      </c>
      <c r="C603" t="s">
        <v>428</v>
      </c>
      <c r="D603" t="s">
        <v>452</v>
      </c>
    </row>
    <row r="604" spans="1:15" x14ac:dyDescent="0.25">
      <c r="A604">
        <v>658</v>
      </c>
      <c r="B604" t="s">
        <v>219</v>
      </c>
      <c r="C604" t="s">
        <v>629</v>
      </c>
      <c r="D604" t="s">
        <v>219</v>
      </c>
      <c r="E604" t="str">
        <f>SUBSTITUTE(ADDRESS(1,COLUMN(C604),4),"1","")&amp;ROW()&amp;":"&amp;SUBSTITUTE(ADDRESS(1,COLUMN(D604),4),"1","")&amp;MATCH("Name:*",C605:C2602,0)+ROW()-1</f>
        <v>C604:D609</v>
      </c>
      <c r="F604" t="str">
        <f ca="1">IFERROR(LEFT(IFERROR(INDEX(INDIRECT($E604),MATCH(F$1,INDIRECT(SUBSTITUTE($E604,"D","C")),0),2),""),SEARCH("(",IFERROR(INDEX(INDIRECT($E604),MATCH(F$1,INDIRECT(SUBSTITUTE($E604,"D","C")),0),2),""))-1),D604)</f>
        <v xml:space="preserve">Envoy Aerospace </v>
      </c>
      <c r="G604" t="str">
        <f ca="1">TRIM(SUBSTITUTE(SUBSTITUTE(RIGHT(D604,LEN(D604)-LEN(F604)),"(",""),")",""))</f>
        <v>Aurora, IL</v>
      </c>
      <c r="H604" t="str">
        <f t="shared" ref="H604:O604" ca="1" si="93">IFERROR(INDEX(INDIRECT($E604),MATCH(H$1,INDIRECT(SUBSTITUTE($E604,"D","C")),0),2),"")</f>
        <v>STC</v>
      </c>
      <c r="I604" t="str">
        <f t="shared" ca="1" si="93"/>
        <v>75 Executive Dr, Suite 313</v>
      </c>
      <c r="J604" t="str">
        <f t="shared" ca="1" si="93"/>
        <v/>
      </c>
      <c r="K604" t="str">
        <f t="shared" ca="1" si="93"/>
        <v>Aurora, IL, 60504</v>
      </c>
      <c r="L604" t="str">
        <f t="shared" ca="1" si="93"/>
        <v>(630) 961-4000</v>
      </c>
      <c r="M604" t="str">
        <f t="shared" ca="1" si="93"/>
        <v/>
      </c>
      <c r="N604" t="str">
        <f t="shared" ca="1" si="93"/>
        <v>Adrian.Honer@EnvoyAerospace.com</v>
      </c>
      <c r="O604" t="str">
        <f t="shared" ca="1" si="93"/>
        <v/>
      </c>
    </row>
    <row r="605" spans="1:15" hidden="1" x14ac:dyDescent="0.25">
      <c r="A605">
        <v>659</v>
      </c>
      <c r="B605" t="s">
        <v>111</v>
      </c>
      <c r="C605" t="s">
        <v>425</v>
      </c>
      <c r="D605" t="s">
        <v>520</v>
      </c>
    </row>
    <row r="606" spans="1:15" hidden="1" x14ac:dyDescent="0.25">
      <c r="A606">
        <v>660</v>
      </c>
      <c r="B606" t="s">
        <v>394</v>
      </c>
      <c r="C606" t="s">
        <v>422</v>
      </c>
      <c r="D606" t="s">
        <v>394</v>
      </c>
    </row>
    <row r="607" spans="1:15" hidden="1" x14ac:dyDescent="0.25">
      <c r="A607">
        <v>661</v>
      </c>
      <c r="B607" t="s">
        <v>220</v>
      </c>
      <c r="C607" t="s">
        <v>628</v>
      </c>
      <c r="D607" t="s">
        <v>220</v>
      </c>
    </row>
    <row r="608" spans="1:15" hidden="1" x14ac:dyDescent="0.25">
      <c r="A608">
        <v>662</v>
      </c>
      <c r="B608" t="s">
        <v>395</v>
      </c>
      <c r="C608" t="s">
        <v>426</v>
      </c>
      <c r="D608" t="s">
        <v>595</v>
      </c>
    </row>
    <row r="609" spans="1:15" hidden="1" x14ac:dyDescent="0.25">
      <c r="A609">
        <v>663</v>
      </c>
      <c r="B609" t="s">
        <v>221</v>
      </c>
      <c r="C609" t="s">
        <v>428</v>
      </c>
      <c r="D609" t="s">
        <v>596</v>
      </c>
    </row>
    <row r="610" spans="1:15" x14ac:dyDescent="0.25">
      <c r="A610">
        <v>664</v>
      </c>
      <c r="B610" t="s">
        <v>222</v>
      </c>
      <c r="C610" t="s">
        <v>629</v>
      </c>
      <c r="D610" t="s">
        <v>222</v>
      </c>
      <c r="E610" t="str">
        <f>SUBSTITUTE(ADDRESS(1,COLUMN(C610),4),"1","")&amp;ROW()&amp;":"&amp;SUBSTITUTE(ADDRESS(1,COLUMN(D610),4),"1","")&amp;MATCH("Name:*",C611:C2608,0)+ROW()-1</f>
        <v>C610:D617</v>
      </c>
      <c r="F610" t="str">
        <f ca="1">IFERROR(LEFT(IFERROR(INDEX(INDIRECT($E610),MATCH(F$1,INDIRECT(SUBSTITUTE($E610,"D","C")),0),2),""),SEARCH("(",IFERROR(INDEX(INDIRECT($E610),MATCH(F$1,INDIRECT(SUBSTITUTE($E610,"D","C")),0),2),""))-1),D610)</f>
        <v xml:space="preserve">Standard Aero </v>
      </c>
      <c r="G610" t="str">
        <f ca="1">TRIM(SUBSTITUTE(SUBSTITUTE(RIGHT(D610,LEN(D610)-LEN(F610)),"(",""),")",""))</f>
        <v>Springfield, IL</v>
      </c>
      <c r="H610" t="str">
        <f t="shared" ref="H610:O610" ca="1" si="94">IFERROR(INDEX(INDIRECT($E610),MATCH(H$1,INDIRECT(SUBSTITUTE($E610,"D","C")),0),2),"")</f>
        <v>STC</v>
      </c>
      <c r="I610" t="str">
        <f t="shared" ca="1" si="94"/>
        <v>Capitol Airport</v>
      </c>
      <c r="J610" t="str">
        <f t="shared" ca="1" si="94"/>
        <v>1200 North Airport Dr</v>
      </c>
      <c r="K610" t="str">
        <f t="shared" ca="1" si="94"/>
        <v>Springfield, IL, 62707</v>
      </c>
      <c r="L610" t="str">
        <f t="shared" ca="1" si="94"/>
        <v>(217) 541-3376</v>
      </c>
      <c r="M610" t="str">
        <f t="shared" ca="1" si="94"/>
        <v>(217) 535-3405</v>
      </c>
      <c r="N610" t="str">
        <f t="shared" ca="1" si="94"/>
        <v>Dan.Trigg@standardaero.com</v>
      </c>
      <c r="O610" t="str">
        <f t="shared" ca="1" si="94"/>
        <v/>
      </c>
    </row>
    <row r="611" spans="1:15" hidden="1" x14ac:dyDescent="0.25">
      <c r="A611">
        <v>665</v>
      </c>
      <c r="B611" t="s">
        <v>111</v>
      </c>
      <c r="C611" t="s">
        <v>425</v>
      </c>
      <c r="D611" t="s">
        <v>520</v>
      </c>
    </row>
    <row r="612" spans="1:15" hidden="1" x14ac:dyDescent="0.25">
      <c r="A612">
        <v>666</v>
      </c>
      <c r="B612" t="s">
        <v>420</v>
      </c>
      <c r="C612" t="s">
        <v>422</v>
      </c>
      <c r="D612" t="s">
        <v>420</v>
      </c>
    </row>
    <row r="613" spans="1:15" hidden="1" x14ac:dyDescent="0.25">
      <c r="A613">
        <v>667</v>
      </c>
      <c r="B613" t="s">
        <v>421</v>
      </c>
      <c r="C613" t="s">
        <v>630</v>
      </c>
      <c r="D613" t="s">
        <v>421</v>
      </c>
    </row>
    <row r="614" spans="1:15" hidden="1" x14ac:dyDescent="0.25">
      <c r="A614">
        <v>668</v>
      </c>
      <c r="B614" t="s">
        <v>223</v>
      </c>
      <c r="C614" t="s">
        <v>628</v>
      </c>
      <c r="D614" t="s">
        <v>223</v>
      </c>
    </row>
    <row r="615" spans="1:15" hidden="1" x14ac:dyDescent="0.25">
      <c r="A615">
        <v>669</v>
      </c>
      <c r="B615" t="s">
        <v>396</v>
      </c>
      <c r="C615" t="s">
        <v>426</v>
      </c>
      <c r="D615" t="s">
        <v>597</v>
      </c>
    </row>
    <row r="616" spans="1:15" hidden="1" x14ac:dyDescent="0.25">
      <c r="A616">
        <v>671</v>
      </c>
      <c r="B616" t="s">
        <v>397</v>
      </c>
      <c r="C616" t="s">
        <v>427</v>
      </c>
      <c r="D616" t="s">
        <v>598</v>
      </c>
    </row>
    <row r="617" spans="1:15" hidden="1" x14ac:dyDescent="0.25">
      <c r="A617">
        <v>672</v>
      </c>
      <c r="B617" t="s">
        <v>224</v>
      </c>
      <c r="C617" t="s">
        <v>428</v>
      </c>
      <c r="D617" t="s">
        <v>599</v>
      </c>
    </row>
    <row r="618" spans="1:15" x14ac:dyDescent="0.25">
      <c r="A618">
        <v>673</v>
      </c>
      <c r="B618" t="s">
        <v>225</v>
      </c>
      <c r="C618" t="s">
        <v>629</v>
      </c>
      <c r="D618" t="s">
        <v>225</v>
      </c>
      <c r="E618" t="str">
        <f>SUBSTITUTE(ADDRESS(1,COLUMN(C618),4),"1","")&amp;ROW()&amp;":"&amp;SUBSTITUTE(ADDRESS(1,COLUMN(D618),4),"1","")&amp;MATCH("Name:*",C619:C2616,0)+ROW()-1</f>
        <v>C618:D624</v>
      </c>
      <c r="F618" t="str">
        <f ca="1">IFERROR(LEFT(IFERROR(INDEX(INDIRECT($E618),MATCH(F$1,INDIRECT(SUBSTITUTE($E618,"D","C")),0),2),""),SEARCH("(",IFERROR(INDEX(INDIRECT($E618),MATCH(F$1,INDIRECT(SUBSTITUTE($E618,"D","C")),0),2),""))-1),D618)</f>
        <v xml:space="preserve">Rockwell </v>
      </c>
      <c r="G618" t="str">
        <f ca="1">TRIM(SUBSTITUTE(SUBSTITUTE(RIGHT(D618,LEN(D618)-LEN(F618)),"(",""),")",""))</f>
        <v>Cedar Rapids, IA</v>
      </c>
      <c r="H618" t="str">
        <f t="shared" ref="H618:O618" ca="1" si="95">IFERROR(INDEX(INDIRECT($E618),MATCH(H$1,INDIRECT(SUBSTITUTE($E618,"D","C")),0),2),"")</f>
        <v>PMA, STC, TSOA</v>
      </c>
      <c r="I618" t="str">
        <f t="shared" ca="1" si="95"/>
        <v>400 Collins Road NE, MS 124-301</v>
      </c>
      <c r="J618" t="str">
        <f t="shared" ca="1" si="95"/>
        <v/>
      </c>
      <c r="K618" t="str">
        <f t="shared" ca="1" si="95"/>
        <v>Cedar Rapids, IA, 52498</v>
      </c>
      <c r="L618" t="str">
        <f t="shared" ca="1" si="95"/>
        <v>(319) 295-9422</v>
      </c>
      <c r="M618" t="str">
        <f t="shared" ca="1" si="95"/>
        <v>(319) 295-3661</v>
      </c>
      <c r="N618" t="str">
        <f t="shared" ca="1" si="95"/>
        <v>marisa.stephenson@collins.com</v>
      </c>
      <c r="O618" t="str">
        <f t="shared" ca="1" si="95"/>
        <v/>
      </c>
    </row>
    <row r="619" spans="1:15" hidden="1" x14ac:dyDescent="0.25">
      <c r="A619">
        <v>674</v>
      </c>
      <c r="B619" t="s">
        <v>329</v>
      </c>
      <c r="C619" t="s">
        <v>425</v>
      </c>
      <c r="D619" t="s">
        <v>509</v>
      </c>
    </row>
    <row r="620" spans="1:15" hidden="1" x14ac:dyDescent="0.25">
      <c r="A620">
        <v>675</v>
      </c>
      <c r="B620" t="s">
        <v>226</v>
      </c>
      <c r="C620" t="s">
        <v>422</v>
      </c>
      <c r="D620" t="s">
        <v>226</v>
      </c>
    </row>
    <row r="621" spans="1:15" hidden="1" x14ac:dyDescent="0.25">
      <c r="A621">
        <v>676</v>
      </c>
      <c r="B621" t="s">
        <v>227</v>
      </c>
      <c r="C621" t="s">
        <v>628</v>
      </c>
      <c r="D621" t="s">
        <v>227</v>
      </c>
    </row>
    <row r="622" spans="1:15" hidden="1" x14ac:dyDescent="0.25">
      <c r="A622">
        <v>677</v>
      </c>
      <c r="B622" t="s">
        <v>398</v>
      </c>
      <c r="C622" t="s">
        <v>426</v>
      </c>
      <c r="D622" t="s">
        <v>600</v>
      </c>
    </row>
    <row r="623" spans="1:15" hidden="1" x14ac:dyDescent="0.25">
      <c r="A623">
        <v>679</v>
      </c>
      <c r="B623" t="s">
        <v>399</v>
      </c>
      <c r="C623" t="s">
        <v>427</v>
      </c>
      <c r="D623" t="s">
        <v>601</v>
      </c>
    </row>
    <row r="624" spans="1:15" hidden="1" x14ac:dyDescent="0.25">
      <c r="A624">
        <v>680</v>
      </c>
      <c r="B624" t="s">
        <v>228</v>
      </c>
      <c r="C624" t="s">
        <v>428</v>
      </c>
      <c r="D624" t="s">
        <v>602</v>
      </c>
    </row>
    <row r="625" spans="1:15" x14ac:dyDescent="0.25">
      <c r="A625">
        <v>681</v>
      </c>
      <c r="B625" t="s">
        <v>229</v>
      </c>
      <c r="C625" t="s">
        <v>629</v>
      </c>
      <c r="D625" t="s">
        <v>229</v>
      </c>
      <c r="E625" t="str">
        <f>SUBSTITUTE(ADDRESS(1,COLUMN(C625),4),"1","")&amp;ROW()&amp;":"&amp;SUBSTITUTE(ADDRESS(1,COLUMN(D625),4),"1","")&amp;MATCH("Name:*",C626:C2623,0)+ROW()-1</f>
        <v>C625:D630</v>
      </c>
      <c r="F625" t="str">
        <f ca="1">IFERROR(LEFT(IFERROR(INDEX(INDIRECT($E625),MATCH(F$1,INDIRECT(SUBSTITUTE($E625,"D","C")),0),2),""),SEARCH("(",IFERROR(INDEX(INDIRECT($E625),MATCH(F$1,INDIRECT(SUBSTITUTE($E625,"D","C")),0),2),""))-1),D625)</f>
        <v xml:space="preserve">3S </v>
      </c>
      <c r="G625" t="str">
        <f ca="1">TRIM(SUBSTITUTE(SUBSTITUTE(RIGHT(D625,LEN(D625)-LEN(F625)),"(",""),")",""))</f>
        <v>Wichita, KS</v>
      </c>
      <c r="H625" t="str">
        <f t="shared" ref="H625:O625" ca="1" si="96">IFERROR(INDEX(INDIRECT($E625),MATCH(H$1,INDIRECT(SUBSTITUTE($E625,"D","C")),0),2),"")</f>
        <v>STC</v>
      </c>
      <c r="I625" t="str">
        <f t="shared" ca="1" si="96"/>
        <v>9111 E. Douglas, Suite 100</v>
      </c>
      <c r="J625" t="str">
        <f t="shared" ca="1" si="96"/>
        <v/>
      </c>
      <c r="K625" t="str">
        <f t="shared" ca="1" si="96"/>
        <v>Wichita, KS, 67207</v>
      </c>
      <c r="L625" t="str">
        <f t="shared" ca="1" si="96"/>
        <v>(316) 260-2258</v>
      </c>
      <c r="M625" t="str">
        <f t="shared" ca="1" si="96"/>
        <v/>
      </c>
      <c r="N625" t="str">
        <f t="shared" ca="1" si="96"/>
        <v>steve.simpson@3S-Engineering.com</v>
      </c>
      <c r="O625" t="str">
        <f t="shared" ca="1" si="96"/>
        <v/>
      </c>
    </row>
    <row r="626" spans="1:15" hidden="1" x14ac:dyDescent="0.25">
      <c r="A626">
        <v>682</v>
      </c>
      <c r="B626" t="s">
        <v>111</v>
      </c>
      <c r="C626" t="s">
        <v>425</v>
      </c>
      <c r="D626" t="s">
        <v>520</v>
      </c>
    </row>
    <row r="627" spans="1:15" hidden="1" x14ac:dyDescent="0.25">
      <c r="A627">
        <v>683</v>
      </c>
      <c r="B627" t="s">
        <v>230</v>
      </c>
      <c r="C627" t="s">
        <v>422</v>
      </c>
      <c r="D627" t="s">
        <v>230</v>
      </c>
    </row>
    <row r="628" spans="1:15" hidden="1" x14ac:dyDescent="0.25">
      <c r="A628">
        <v>684</v>
      </c>
      <c r="B628" t="s">
        <v>231</v>
      </c>
      <c r="C628" t="s">
        <v>628</v>
      </c>
      <c r="D628" t="s">
        <v>231</v>
      </c>
    </row>
    <row r="629" spans="1:15" hidden="1" x14ac:dyDescent="0.25">
      <c r="A629">
        <v>685</v>
      </c>
      <c r="B629" t="s">
        <v>400</v>
      </c>
      <c r="C629" t="s">
        <v>426</v>
      </c>
      <c r="D629" t="s">
        <v>603</v>
      </c>
    </row>
    <row r="630" spans="1:15" hidden="1" x14ac:dyDescent="0.25">
      <c r="A630">
        <v>686</v>
      </c>
      <c r="B630" t="s">
        <v>232</v>
      </c>
      <c r="C630" t="s">
        <v>428</v>
      </c>
      <c r="D630" t="s">
        <v>604</v>
      </c>
    </row>
    <row r="631" spans="1:15" x14ac:dyDescent="0.25">
      <c r="A631">
        <v>687</v>
      </c>
      <c r="B631" t="s">
        <v>32</v>
      </c>
      <c r="C631" t="s">
        <v>629</v>
      </c>
      <c r="D631" t="s">
        <v>32</v>
      </c>
      <c r="E631" t="str">
        <f>SUBSTITUTE(ADDRESS(1,COLUMN(C631),4),"1","")&amp;ROW()&amp;":"&amp;SUBSTITUTE(ADDRESS(1,COLUMN(D631),4),"1","")&amp;MATCH("Name:*",C632:C2629,0)+ROW()-1</f>
        <v>C631:D636</v>
      </c>
      <c r="F631" t="str">
        <f ca="1">IFERROR(LEFT(IFERROR(INDEX(INDIRECT($E631),MATCH(F$1,INDIRECT(SUBSTITUTE($E631,"D","C")),0),2),""),SEARCH("(",IFERROR(INDEX(INDIRECT($E631),MATCH(F$1,INDIRECT(SUBSTITUTE($E631,"D","C")),0),2),""))-1),D631)</f>
        <v xml:space="preserve">VT DRB Aviation </v>
      </c>
      <c r="G631" t="str">
        <f ca="1">TRIM(SUBSTITUTE(SUBSTITUTE(RIGHT(D631,LEN(D631)-LEN(F631)),"(",""),")",""))</f>
        <v>San Antonio, TX</v>
      </c>
      <c r="H631" t="str">
        <f t="shared" ref="H631:O631" ca="1" si="97">IFERROR(INDEX(INDIRECT($E631),MATCH(H$1,INDIRECT(SUBSTITUTE($E631,"D","C")),0),2),"")</f>
        <v>MRA, PMA, STC</v>
      </c>
      <c r="I631" t="str">
        <f t="shared" ca="1" si="97"/>
        <v>9800 John Saunders Road</v>
      </c>
      <c r="J631" t="str">
        <f t="shared" ca="1" si="97"/>
        <v/>
      </c>
      <c r="K631" t="str">
        <f t="shared" ca="1" si="97"/>
        <v>San Antonio, TX, 78216</v>
      </c>
      <c r="L631" t="str">
        <f t="shared" ca="1" si="97"/>
        <v>(210) 293-3728</v>
      </c>
      <c r="M631" t="str">
        <f t="shared" ca="1" si="97"/>
        <v/>
      </c>
      <c r="N631" t="str">
        <f t="shared" ca="1" si="97"/>
        <v>Felton.PAYTON@stengg.us</v>
      </c>
      <c r="O631" t="str">
        <f t="shared" ca="1" si="97"/>
        <v/>
      </c>
    </row>
    <row r="632" spans="1:15" hidden="1" x14ac:dyDescent="0.25">
      <c r="A632">
        <v>688</v>
      </c>
      <c r="B632" t="s">
        <v>288</v>
      </c>
      <c r="C632" t="s">
        <v>425</v>
      </c>
      <c r="D632" t="s">
        <v>456</v>
      </c>
    </row>
    <row r="633" spans="1:15" hidden="1" x14ac:dyDescent="0.25">
      <c r="A633">
        <v>689</v>
      </c>
      <c r="B633" t="s">
        <v>33</v>
      </c>
      <c r="C633" t="s">
        <v>422</v>
      </c>
      <c r="D633" t="s">
        <v>33</v>
      </c>
    </row>
    <row r="634" spans="1:15" hidden="1" x14ac:dyDescent="0.25">
      <c r="A634">
        <v>690</v>
      </c>
      <c r="B634" t="s">
        <v>34</v>
      </c>
      <c r="C634" t="s">
        <v>628</v>
      </c>
      <c r="D634" t="s">
        <v>34</v>
      </c>
    </row>
    <row r="635" spans="1:15" hidden="1" x14ac:dyDescent="0.25">
      <c r="A635">
        <v>692</v>
      </c>
      <c r="B635" t="s">
        <v>289</v>
      </c>
      <c r="C635" t="s">
        <v>426</v>
      </c>
      <c r="D635" t="s">
        <v>457</v>
      </c>
    </row>
    <row r="636" spans="1:15" hidden="1" x14ac:dyDescent="0.25">
      <c r="A636">
        <v>693</v>
      </c>
      <c r="B636" t="s">
        <v>35</v>
      </c>
      <c r="C636" t="s">
        <v>428</v>
      </c>
      <c r="D636" t="s">
        <v>458</v>
      </c>
    </row>
    <row r="637" spans="1:15" x14ac:dyDescent="0.25">
      <c r="A637">
        <v>694</v>
      </c>
      <c r="B637" t="s">
        <v>233</v>
      </c>
      <c r="C637" t="s">
        <v>629</v>
      </c>
      <c r="D637" t="s">
        <v>233</v>
      </c>
      <c r="E637" t="str">
        <f>SUBSTITUTE(ADDRESS(1,COLUMN(C637),4),"1","")&amp;ROW()&amp;":"&amp;SUBSTITUTE(ADDRESS(1,COLUMN(D637),4),"1","")&amp;MATCH("Name:*",C638:C2635,0)+ROW()-1</f>
        <v>C637:D643</v>
      </c>
      <c r="F637" t="str">
        <f ca="1">IFERROR(LEFT(IFERROR(INDEX(INDIRECT($E637),MATCH(F$1,INDIRECT(SUBSTITUTE($E637,"D","C")),0),2),""),SEARCH("(",IFERROR(INDEX(INDIRECT($E637),MATCH(F$1,INDIRECT(SUBSTITUTE($E637,"D","C")),0),2),""))-1),D637)</f>
        <v xml:space="preserve">AeroMech </v>
      </c>
      <c r="G637" t="str">
        <f ca="1">TRIM(SUBSTITUTE(SUBSTITUTE(RIGHT(D637,LEN(D637)-LEN(F637)),"(",""),")",""))</f>
        <v>Everett, WA</v>
      </c>
      <c r="H637" t="str">
        <f t="shared" ref="H637:O637" ca="1" si="98">IFERROR(INDEX(INDIRECT($E637),MATCH(H$1,INDIRECT(SUBSTITUTE($E637,"D","C")),0),2),"")</f>
        <v>STC</v>
      </c>
      <c r="I637" t="str">
        <f t="shared" ca="1" si="98"/>
        <v>1604 Hewitt Ave, Suite 505</v>
      </c>
      <c r="J637" t="str">
        <f t="shared" ca="1" si="98"/>
        <v/>
      </c>
      <c r="K637" t="str">
        <f t="shared" ca="1" si="98"/>
        <v>Everett, WA, 98201</v>
      </c>
      <c r="L637" t="str">
        <f t="shared" ca="1" si="98"/>
        <v>(425) 252-3236</v>
      </c>
      <c r="M637" t="str">
        <f t="shared" ca="1" si="98"/>
        <v>(425) 257-9756</v>
      </c>
      <c r="N637" t="str">
        <f t="shared" ca="1" si="98"/>
        <v>Steve.Balint@aeromechinc.com</v>
      </c>
      <c r="O637" t="str">
        <f t="shared" ca="1" si="98"/>
        <v/>
      </c>
    </row>
    <row r="638" spans="1:15" hidden="1" x14ac:dyDescent="0.25">
      <c r="A638">
        <v>695</v>
      </c>
      <c r="B638" t="s">
        <v>111</v>
      </c>
      <c r="C638" t="s">
        <v>425</v>
      </c>
      <c r="D638" t="s">
        <v>520</v>
      </c>
    </row>
    <row r="639" spans="1:15" hidden="1" x14ac:dyDescent="0.25">
      <c r="A639">
        <v>696</v>
      </c>
      <c r="B639" t="s">
        <v>401</v>
      </c>
      <c r="C639" t="s">
        <v>422</v>
      </c>
      <c r="D639" t="s">
        <v>401</v>
      </c>
    </row>
    <row r="640" spans="1:15" hidden="1" x14ac:dyDescent="0.25">
      <c r="A640">
        <v>697</v>
      </c>
      <c r="B640" t="s">
        <v>101</v>
      </c>
      <c r="C640" t="s">
        <v>628</v>
      </c>
      <c r="D640" t="s">
        <v>101</v>
      </c>
    </row>
    <row r="641" spans="1:15" hidden="1" x14ac:dyDescent="0.25">
      <c r="A641">
        <v>698</v>
      </c>
      <c r="B641" t="s">
        <v>402</v>
      </c>
      <c r="C641" t="s">
        <v>426</v>
      </c>
      <c r="D641" t="s">
        <v>605</v>
      </c>
    </row>
    <row r="642" spans="1:15" hidden="1" x14ac:dyDescent="0.25">
      <c r="A642">
        <v>699</v>
      </c>
      <c r="B642" t="s">
        <v>403</v>
      </c>
      <c r="C642" t="s">
        <v>427</v>
      </c>
      <c r="D642" t="s">
        <v>606</v>
      </c>
    </row>
    <row r="643" spans="1:15" hidden="1" x14ac:dyDescent="0.25">
      <c r="A643">
        <v>700</v>
      </c>
      <c r="B643" t="s">
        <v>234</v>
      </c>
      <c r="C643" t="s">
        <v>428</v>
      </c>
      <c r="D643" t="s">
        <v>607</v>
      </c>
    </row>
    <row r="644" spans="1:15" x14ac:dyDescent="0.25">
      <c r="A644">
        <v>701</v>
      </c>
      <c r="B644" t="s">
        <v>91</v>
      </c>
      <c r="C644" t="s">
        <v>629</v>
      </c>
      <c r="D644" t="s">
        <v>91</v>
      </c>
      <c r="E644" t="str">
        <f>SUBSTITUTE(ADDRESS(1,COLUMN(C644),4),"1","")&amp;ROW()&amp;":"&amp;SUBSTITUTE(ADDRESS(1,COLUMN(D644),4),"1","")&amp;MATCH("Name:*",C645:C2642,0)+ROW()-1</f>
        <v>C644:D649</v>
      </c>
      <c r="F644" t="str">
        <f ca="1">IFERROR(LEFT(IFERROR(INDEX(INDIRECT($E644),MATCH(F$1,INDIRECT(SUBSTITUTE($E644,"D","C")),0),2),""),SEARCH("(",IFERROR(INDEX(INDIRECT($E644),MATCH(F$1,INDIRECT(SUBSTITUTE($E644,"D","C")),0),2),""))-1),D644)</f>
        <v xml:space="preserve">B/E-FSI </v>
      </c>
      <c r="G644" t="str">
        <f ca="1">TRIM(SUBSTITUTE(SUBSTITUTE(RIGHT(D644,LEN(D644)-LEN(F644)),"(",""),")",""))</f>
        <v>Everett, WA</v>
      </c>
      <c r="H644" t="str">
        <f t="shared" ref="H644:O644" ca="1" si="99">IFERROR(INDEX(INDIRECT($E644),MATCH(H$1,INDIRECT(SUBSTITUTE($E644,"D","C")),0),2),"")</f>
        <v>PMA, STC</v>
      </c>
      <c r="I644" t="str">
        <f t="shared" ca="1" si="99"/>
        <v>11404 Commando Rd. W, Suite C</v>
      </c>
      <c r="J644" t="str">
        <f t="shared" ca="1" si="99"/>
        <v/>
      </c>
      <c r="K644" t="str">
        <f t="shared" ca="1" si="99"/>
        <v>Everett, WA, 98204</v>
      </c>
      <c r="L644" t="str">
        <f t="shared" ca="1" si="99"/>
        <v>(360) 657-7739</v>
      </c>
      <c r="M644" t="str">
        <f t="shared" ca="1" si="99"/>
        <v/>
      </c>
      <c r="N644" t="str">
        <f t="shared" ca="1" si="99"/>
        <v>brian.raker@collins.com</v>
      </c>
      <c r="O644" t="str">
        <f t="shared" ca="1" si="99"/>
        <v/>
      </c>
    </row>
    <row r="645" spans="1:15" hidden="1" x14ac:dyDescent="0.25">
      <c r="A645">
        <v>702</v>
      </c>
      <c r="B645" t="s">
        <v>327</v>
      </c>
      <c r="C645" t="s">
        <v>425</v>
      </c>
      <c r="D645" t="s">
        <v>506</v>
      </c>
    </row>
    <row r="646" spans="1:15" hidden="1" x14ac:dyDescent="0.25">
      <c r="A646">
        <v>703</v>
      </c>
      <c r="B646" t="s">
        <v>92</v>
      </c>
      <c r="C646" t="s">
        <v>422</v>
      </c>
      <c r="D646" t="s">
        <v>92</v>
      </c>
    </row>
    <row r="647" spans="1:15" hidden="1" x14ac:dyDescent="0.25">
      <c r="A647">
        <v>704</v>
      </c>
      <c r="B647" t="s">
        <v>93</v>
      </c>
      <c r="C647" t="s">
        <v>628</v>
      </c>
      <c r="D647" t="s">
        <v>93</v>
      </c>
    </row>
    <row r="648" spans="1:15" hidden="1" x14ac:dyDescent="0.25">
      <c r="A648">
        <v>705</v>
      </c>
      <c r="B648" t="s">
        <v>328</v>
      </c>
      <c r="C648" t="s">
        <v>426</v>
      </c>
      <c r="D648" t="s">
        <v>507</v>
      </c>
    </row>
    <row r="649" spans="1:15" hidden="1" x14ac:dyDescent="0.25">
      <c r="A649">
        <v>706</v>
      </c>
      <c r="B649" t="s">
        <v>94</v>
      </c>
      <c r="C649" t="s">
        <v>428</v>
      </c>
      <c r="D649" t="s">
        <v>508</v>
      </c>
    </row>
    <row r="650" spans="1:15" x14ac:dyDescent="0.25">
      <c r="A650">
        <v>707</v>
      </c>
      <c r="B650" t="s">
        <v>36</v>
      </c>
      <c r="C650" t="s">
        <v>629</v>
      </c>
      <c r="D650" t="s">
        <v>36</v>
      </c>
      <c r="E650" t="str">
        <f>SUBSTITUTE(ADDRESS(1,COLUMN(C650),4),"1","")&amp;ROW()&amp;":"&amp;SUBSTITUTE(ADDRESS(1,COLUMN(D650),4),"1","")&amp;MATCH("Name:*",C651:C2648,0)+ROW()-1</f>
        <v>C650:D655</v>
      </c>
      <c r="F650" t="str">
        <f ca="1">IFERROR(LEFT(IFERROR(INDEX(INDIRECT($E650),MATCH(F$1,INDIRECT(SUBSTITUTE($E650,"D","C")),0),2),""),SEARCH("(",IFERROR(INDEX(INDIRECT($E650),MATCH(F$1,INDIRECT(SUBSTITUTE($E650,"D","C")),0),2),""))-1),D650)</f>
        <v xml:space="preserve">Boeing </v>
      </c>
      <c r="G650" t="str">
        <f ca="1">TRIM(SUBSTITUTE(SUBSTITUTE(RIGHT(D650,LEN(D650)-LEN(F650)),"(",""),")",""))</f>
        <v>Seattle, WA</v>
      </c>
      <c r="H650" t="str">
        <f t="shared" ref="H650:O650" ca="1" si="100">IFERROR(INDEX(INDIRECT($E650),MATCH(H$1,INDIRECT(SUBSTITUTE($E650,"D","C")),0),2),"")</f>
        <v>STC, MRA, PC, TC</v>
      </c>
      <c r="I650" t="str">
        <f t="shared" ca="1" si="100"/>
        <v>P.O. Box 3707</v>
      </c>
      <c r="J650" t="str">
        <f t="shared" ca="1" si="100"/>
        <v/>
      </c>
      <c r="K650" t="str">
        <f t="shared" ca="1" si="100"/>
        <v>Seattle, WA, 98124</v>
      </c>
      <c r="L650" t="str">
        <f t="shared" ca="1" si="100"/>
        <v>(425) 717-2833</v>
      </c>
      <c r="M650" t="str">
        <f t="shared" ca="1" si="100"/>
        <v/>
      </c>
      <c r="N650" t="str">
        <f t="shared" ca="1" si="100"/>
        <v>tom.galantowicz@boeing.com</v>
      </c>
      <c r="O650" t="str">
        <f t="shared" ca="1" si="100"/>
        <v/>
      </c>
    </row>
    <row r="651" spans="1:15" hidden="1" x14ac:dyDescent="0.25">
      <c r="A651">
        <v>708</v>
      </c>
      <c r="B651" t="s">
        <v>290</v>
      </c>
      <c r="C651" t="s">
        <v>425</v>
      </c>
      <c r="D651" t="s">
        <v>459</v>
      </c>
    </row>
    <row r="652" spans="1:15" hidden="1" x14ac:dyDescent="0.25">
      <c r="A652">
        <v>709</v>
      </c>
      <c r="B652" t="s">
        <v>37</v>
      </c>
      <c r="C652" t="s">
        <v>422</v>
      </c>
      <c r="D652" t="s">
        <v>37</v>
      </c>
    </row>
    <row r="653" spans="1:15" hidden="1" x14ac:dyDescent="0.25">
      <c r="A653">
        <v>710</v>
      </c>
      <c r="B653" t="s">
        <v>38</v>
      </c>
      <c r="C653" t="s">
        <v>628</v>
      </c>
      <c r="D653" t="s">
        <v>38</v>
      </c>
    </row>
    <row r="654" spans="1:15" hidden="1" x14ac:dyDescent="0.25">
      <c r="A654">
        <v>711</v>
      </c>
      <c r="B654" t="s">
        <v>291</v>
      </c>
      <c r="C654" t="s">
        <v>426</v>
      </c>
      <c r="D654" t="s">
        <v>460</v>
      </c>
    </row>
    <row r="655" spans="1:15" hidden="1" x14ac:dyDescent="0.25">
      <c r="A655">
        <v>712</v>
      </c>
      <c r="B655" t="s">
        <v>39</v>
      </c>
      <c r="C655" t="s">
        <v>428</v>
      </c>
      <c r="D655" t="s">
        <v>461</v>
      </c>
    </row>
    <row r="656" spans="1:15" x14ac:dyDescent="0.25">
      <c r="A656">
        <v>713</v>
      </c>
      <c r="B656" t="s">
        <v>95</v>
      </c>
      <c r="C656" t="s">
        <v>629</v>
      </c>
      <c r="D656" t="s">
        <v>95</v>
      </c>
      <c r="E656" t="str">
        <f>SUBSTITUTE(ADDRESS(1,COLUMN(C656),4),"1","")&amp;ROW()&amp;":"&amp;SUBSTITUTE(ADDRESS(1,COLUMN(D656),4),"1","")&amp;MATCH("Name:*",C657:C2654,0)+ROW()-1</f>
        <v>C656:D661</v>
      </c>
      <c r="F656" t="str">
        <f ca="1">IFERROR(LEFT(IFERROR(INDEX(INDIRECT($E656),MATCH(F$1,INDIRECT(SUBSTITUTE($E656,"D","C")),0),2),""),SEARCH("(",IFERROR(INDEX(INDIRECT($E656),MATCH(F$1,INDIRECT(SUBSTITUTE($E656,"D","C")),0),2),""))-1),D656)</f>
        <v xml:space="preserve">Jamco America </v>
      </c>
      <c r="G656" t="str">
        <f ca="1">TRIM(SUBSTITUTE(SUBSTITUTE(RIGHT(D656,LEN(D656)-LEN(F656)),"(",""),")",""))</f>
        <v>Everett, WA</v>
      </c>
      <c r="H656" t="str">
        <f t="shared" ref="H656:O656" ca="1" si="101">IFERROR(INDEX(INDIRECT($E656),MATCH(H$1,INDIRECT(SUBSTITUTE($E656,"D","C")),0),2),"")</f>
        <v>PMA, STC, TSOA</v>
      </c>
      <c r="I656" t="str">
        <f t="shared" ca="1" si="101"/>
        <v>1018 80th St. SW.</v>
      </c>
      <c r="J656" t="str">
        <f t="shared" ca="1" si="101"/>
        <v/>
      </c>
      <c r="K656" t="str">
        <f t="shared" ca="1" si="101"/>
        <v>Everett, WA, 98203</v>
      </c>
      <c r="L656" t="str">
        <f t="shared" ca="1" si="101"/>
        <v>(425) 347-4735 ext. 1106</v>
      </c>
      <c r="M656" t="str">
        <f t="shared" ca="1" si="101"/>
        <v/>
      </c>
      <c r="N656" t="str">
        <f t="shared" ca="1" si="101"/>
        <v>e_kakihara@jamco-america.com</v>
      </c>
      <c r="O656" t="str">
        <f t="shared" ca="1" si="101"/>
        <v/>
      </c>
    </row>
    <row r="657" spans="1:15" hidden="1" x14ac:dyDescent="0.25">
      <c r="A657">
        <v>714</v>
      </c>
      <c r="B657" t="s">
        <v>329</v>
      </c>
      <c r="C657" t="s">
        <v>425</v>
      </c>
      <c r="D657" t="s">
        <v>509</v>
      </c>
    </row>
    <row r="658" spans="1:15" hidden="1" x14ac:dyDescent="0.25">
      <c r="A658">
        <v>715</v>
      </c>
      <c r="B658" t="s">
        <v>96</v>
      </c>
      <c r="C658" t="s">
        <v>422</v>
      </c>
      <c r="D658" t="s">
        <v>96</v>
      </c>
    </row>
    <row r="659" spans="1:15" hidden="1" x14ac:dyDescent="0.25">
      <c r="A659">
        <v>716</v>
      </c>
      <c r="B659" t="s">
        <v>97</v>
      </c>
      <c r="C659" t="s">
        <v>628</v>
      </c>
      <c r="D659" t="s">
        <v>97</v>
      </c>
    </row>
    <row r="660" spans="1:15" hidden="1" x14ac:dyDescent="0.25">
      <c r="A660">
        <v>717</v>
      </c>
      <c r="B660" t="s">
        <v>330</v>
      </c>
      <c r="C660" t="s">
        <v>426</v>
      </c>
      <c r="D660" t="s">
        <v>510</v>
      </c>
    </row>
    <row r="661" spans="1:15" hidden="1" x14ac:dyDescent="0.25">
      <c r="A661">
        <v>718</v>
      </c>
      <c r="B661" t="s">
        <v>98</v>
      </c>
      <c r="C661" t="s">
        <v>428</v>
      </c>
      <c r="D661" t="s">
        <v>511</v>
      </c>
    </row>
    <row r="662" spans="1:15" x14ac:dyDescent="0.25">
      <c r="A662">
        <v>719</v>
      </c>
      <c r="B662" t="s">
        <v>99</v>
      </c>
      <c r="C662" t="s">
        <v>629</v>
      </c>
      <c r="D662" t="s">
        <v>99</v>
      </c>
      <c r="E662" t="str">
        <f>SUBSTITUTE(ADDRESS(1,COLUMN(C662),4),"1","")&amp;ROW()&amp;":"&amp;SUBSTITUTE(ADDRESS(1,COLUMN(D662),4),"1","")&amp;MATCH("Name:*",C663:C2660,0)+ROW()-1</f>
        <v>C662:D667</v>
      </c>
      <c r="F662" t="str">
        <f ca="1">IFERROR(LEFT(IFERROR(INDEX(INDIRECT($E662),MATCH(F$1,INDIRECT(SUBSTITUTE($E662,"D","C")),0),2),""),SEARCH("(",IFERROR(INDEX(INDIRECT($E662),MATCH(F$1,INDIRECT(SUBSTITUTE($E662,"D","C")),0),2),""))-1),D662)</f>
        <v xml:space="preserve">NAT </v>
      </c>
      <c r="G662" t="str">
        <f ca="1">TRIM(SUBSTITUTE(SUBSTITUTE(RIGHT(D662,LEN(D662)-LEN(F662)),"(",""),")",""))</f>
        <v>Everett, WA</v>
      </c>
      <c r="H662" t="str">
        <f t="shared" ref="H662:O662" ca="1" si="102">IFERROR(INDEX(INDIRECT($E662),MATCH(H$1,INDIRECT(SUBSTITUTE($E662,"D","C")),0),2),"")</f>
        <v>PMA, STC</v>
      </c>
      <c r="I662" t="str">
        <f t="shared" ca="1" si="102"/>
        <v>415 Riverside Road</v>
      </c>
      <c r="J662" t="str">
        <f t="shared" ca="1" si="102"/>
        <v/>
      </c>
      <c r="K662" t="str">
        <f t="shared" ca="1" si="102"/>
        <v>Everett, WA, 98201</v>
      </c>
      <c r="L662" t="str">
        <f t="shared" ca="1" si="102"/>
        <v>(425) 212-5045</v>
      </c>
      <c r="M662" t="str">
        <f t="shared" ca="1" si="102"/>
        <v/>
      </c>
      <c r="N662" t="str">
        <f t="shared" ca="1" si="102"/>
        <v>michael.chionis@safrangroup.com</v>
      </c>
      <c r="O662" t="str">
        <f t="shared" ca="1" si="102"/>
        <v/>
      </c>
    </row>
    <row r="663" spans="1:15" hidden="1" x14ac:dyDescent="0.25">
      <c r="A663">
        <v>720</v>
      </c>
      <c r="B663" t="s">
        <v>327</v>
      </c>
      <c r="C663" t="s">
        <v>425</v>
      </c>
      <c r="D663" t="s">
        <v>506</v>
      </c>
    </row>
    <row r="664" spans="1:15" hidden="1" x14ac:dyDescent="0.25">
      <c r="A664">
        <v>721</v>
      </c>
      <c r="B664" t="s">
        <v>100</v>
      </c>
      <c r="C664" t="s">
        <v>422</v>
      </c>
      <c r="D664" t="s">
        <v>100</v>
      </c>
    </row>
    <row r="665" spans="1:15" hidden="1" x14ac:dyDescent="0.25">
      <c r="A665">
        <v>723</v>
      </c>
      <c r="B665" t="s">
        <v>101</v>
      </c>
      <c r="C665" t="s">
        <v>628</v>
      </c>
      <c r="D665" t="s">
        <v>101</v>
      </c>
    </row>
    <row r="666" spans="1:15" hidden="1" x14ac:dyDescent="0.25">
      <c r="A666">
        <v>725</v>
      </c>
      <c r="B666" t="s">
        <v>331</v>
      </c>
      <c r="C666" t="s">
        <v>426</v>
      </c>
      <c r="D666" t="s">
        <v>512</v>
      </c>
    </row>
    <row r="667" spans="1:15" hidden="1" x14ac:dyDescent="0.25">
      <c r="A667">
        <v>726</v>
      </c>
      <c r="B667" t="s">
        <v>102</v>
      </c>
      <c r="C667" t="s">
        <v>428</v>
      </c>
      <c r="D667" t="s">
        <v>513</v>
      </c>
    </row>
    <row r="668" spans="1:15" x14ac:dyDescent="0.25">
      <c r="A668">
        <v>727</v>
      </c>
      <c r="B668" t="s">
        <v>107</v>
      </c>
      <c r="C668" t="s">
        <v>629</v>
      </c>
      <c r="D668" t="s">
        <v>107</v>
      </c>
      <c r="E668" t="str">
        <f>SUBSTITUTE(ADDRESS(1,COLUMN(C668),4),"1","")&amp;ROW()&amp;":"&amp;SUBSTITUTE(ADDRESS(1,COLUMN(D668),4),"1","")&amp;MATCH("Name:*",C669:C2666,0)+ROW()-1</f>
        <v>C668:D675</v>
      </c>
      <c r="F668" t="str">
        <f ca="1">IFERROR(LEFT(IFERROR(INDEX(INDIRECT($E668),MATCH(F$1,INDIRECT(SUBSTITUTE($E668,"D","C")),0),2),""),SEARCH("(",IFERROR(INDEX(INDIRECT($E668),MATCH(F$1,INDIRECT(SUBSTITUTE($E668,"D","C")),0),2),""))-1),D668)</f>
        <v xml:space="preserve">SMR B/E </v>
      </c>
      <c r="G668" t="str">
        <f ca="1">TRIM(SUBSTITUTE(SUBSTITUTE(RIGHT(D668,LEN(D668)-LEN(F668)),"(",""),")",""))</f>
        <v>Fenwick, WV</v>
      </c>
      <c r="H668" t="str">
        <f t="shared" ref="H668:O668" ca="1" si="103">IFERROR(INDEX(INDIRECT($E668),MATCH(H$1,INDIRECT(SUBSTITUTE($E668,"D","C")),0),2),"")</f>
        <v>PMA, STC</v>
      </c>
      <c r="I668" t="str">
        <f t="shared" ca="1" si="103"/>
        <v>93 Nettie Fenwick Road</v>
      </c>
      <c r="J668" t="str">
        <f t="shared" ca="1" si="103"/>
        <v/>
      </c>
      <c r="K668" t="str">
        <f t="shared" ca="1" si="103"/>
        <v>Fenwick, WV, 26202</v>
      </c>
      <c r="L668" t="str">
        <f t="shared" ca="1" si="103"/>
        <v>(304) 846-2554</v>
      </c>
      <c r="M668" t="str">
        <f t="shared" ca="1" si="103"/>
        <v>(304) 846-2024</v>
      </c>
      <c r="N668" t="str">
        <f t="shared" ca="1" si="103"/>
        <v>Dewayne_Bowles@beaerospace.com</v>
      </c>
      <c r="O668" t="str">
        <f t="shared" ca="1" si="103"/>
        <v/>
      </c>
    </row>
    <row r="669" spans="1:15" hidden="1" x14ac:dyDescent="0.25">
      <c r="A669">
        <v>728</v>
      </c>
      <c r="B669" t="s">
        <v>327</v>
      </c>
      <c r="C669" t="s">
        <v>425</v>
      </c>
      <c r="D669" t="s">
        <v>506</v>
      </c>
    </row>
    <row r="670" spans="1:15" hidden="1" x14ac:dyDescent="0.25">
      <c r="A670">
        <v>729</v>
      </c>
      <c r="B670" t="s">
        <v>108</v>
      </c>
      <c r="C670" t="s">
        <v>422</v>
      </c>
      <c r="D670" t="s">
        <v>108</v>
      </c>
    </row>
    <row r="671" spans="1:15" hidden="1" x14ac:dyDescent="0.25">
      <c r="A671">
        <v>730</v>
      </c>
      <c r="B671" t="s">
        <v>109</v>
      </c>
      <c r="C671" t="s">
        <v>628</v>
      </c>
      <c r="D671" t="s">
        <v>109</v>
      </c>
    </row>
    <row r="672" spans="1:15" hidden="1" x14ac:dyDescent="0.25">
      <c r="A672">
        <v>733</v>
      </c>
      <c r="B672" t="s">
        <v>334</v>
      </c>
      <c r="C672" t="s">
        <v>426</v>
      </c>
      <c r="D672" t="s">
        <v>517</v>
      </c>
    </row>
    <row r="673" spans="1:15" hidden="1" x14ac:dyDescent="0.25">
      <c r="A673">
        <v>735</v>
      </c>
      <c r="B673" t="s">
        <v>335</v>
      </c>
      <c r="C673" t="s">
        <v>427</v>
      </c>
      <c r="D673" t="s">
        <v>518</v>
      </c>
    </row>
    <row r="674" spans="1:15" hidden="1" x14ac:dyDescent="0.25">
      <c r="A674">
        <v>736</v>
      </c>
      <c r="B674" t="s">
        <v>110</v>
      </c>
      <c r="C674" t="s">
        <v>428</v>
      </c>
      <c r="D674" t="s">
        <v>519</v>
      </c>
    </row>
    <row r="675" spans="1:15" hidden="1" x14ac:dyDescent="0.25">
      <c r="A675">
        <v>737</v>
      </c>
      <c r="B675" t="s">
        <v>235</v>
      </c>
      <c r="C675" t="s">
        <v>429</v>
      </c>
      <c r="D675" t="s">
        <v>554</v>
      </c>
    </row>
    <row r="676" spans="1:15" x14ac:dyDescent="0.25">
      <c r="A676">
        <v>738</v>
      </c>
      <c r="B676" t="s">
        <v>188</v>
      </c>
      <c r="C676" t="s">
        <v>629</v>
      </c>
      <c r="D676" t="s">
        <v>188</v>
      </c>
      <c r="E676" t="str">
        <f>SUBSTITUTE(ADDRESS(1,COLUMN(C676),4),"1","")&amp;ROW()&amp;":"&amp;SUBSTITUTE(ADDRESS(1,COLUMN(D676),4),"1","")&amp;MATCH("Name:*",C677:C2674,0)+ROW()-1</f>
        <v>C676:D683</v>
      </c>
      <c r="F676" t="str">
        <f ca="1">IFERROR(LEFT(IFERROR(INDEX(INDIRECT($E676),MATCH(F$1,INDIRECT(SUBSTITUTE($E676,"D","C")),0),2),""),SEARCH("(",IFERROR(INDEX(INDIRECT($E676),MATCH(F$1,INDIRECT(SUBSTITUTE($E676,"D","C")),0),2),""))-1),D676)</f>
        <v xml:space="preserve">Williams Intl </v>
      </c>
      <c r="G676" t="str">
        <f ca="1">TRIM(SUBSTITUTE(SUBSTITUTE(RIGHT(D676,LEN(D676)-LEN(F676)),"(",""),")",""))</f>
        <v>Walled Lake, MI</v>
      </c>
      <c r="H676" t="str">
        <f t="shared" ref="H676:O676" ca="1" si="104">IFERROR(INDEX(INDIRECT($E676),MATCH(H$1,INDIRECT(SUBSTITUTE($E676,"D","C")),0),2),"")</f>
        <v>PC, TC, MRA</v>
      </c>
      <c r="I676" t="str">
        <f t="shared" ca="1" si="104"/>
        <v>P.O .Box 200</v>
      </c>
      <c r="J676" t="str">
        <f t="shared" ca="1" si="104"/>
        <v>2280 W. Maple Rd.</v>
      </c>
      <c r="K676" t="str">
        <f t="shared" ca="1" si="104"/>
        <v>Walled Lake, MI, 48390</v>
      </c>
      <c r="L676" t="str">
        <f t="shared" ca="1" si="104"/>
        <v>(248) 960-2648</v>
      </c>
      <c r="M676" t="str">
        <f t="shared" ca="1" si="104"/>
        <v>(248) 669-9515</v>
      </c>
      <c r="N676" t="str">
        <f t="shared" ca="1" si="104"/>
        <v>clynch@williams-int.com</v>
      </c>
      <c r="O676" t="str">
        <f t="shared" ca="1" si="104"/>
        <v/>
      </c>
    </row>
    <row r="677" spans="1:15" hidden="1" x14ac:dyDescent="0.25">
      <c r="A677">
        <v>739</v>
      </c>
      <c r="B677" t="s">
        <v>374</v>
      </c>
      <c r="C677" t="s">
        <v>425</v>
      </c>
      <c r="D677" t="s">
        <v>573</v>
      </c>
    </row>
    <row r="678" spans="1:15" hidden="1" x14ac:dyDescent="0.25">
      <c r="A678">
        <v>740</v>
      </c>
      <c r="B678" t="s">
        <v>631</v>
      </c>
      <c r="C678" t="s">
        <v>422</v>
      </c>
      <c r="D678" t="s">
        <v>631</v>
      </c>
    </row>
    <row r="679" spans="1:15" hidden="1" x14ac:dyDescent="0.25">
      <c r="A679">
        <v>740</v>
      </c>
      <c r="B679" t="s">
        <v>189</v>
      </c>
      <c r="C679" t="s">
        <v>630</v>
      </c>
      <c r="D679" t="s">
        <v>189</v>
      </c>
    </row>
    <row r="680" spans="1:15" hidden="1" x14ac:dyDescent="0.25">
      <c r="A680">
        <v>741</v>
      </c>
      <c r="B680" t="s">
        <v>190</v>
      </c>
      <c r="C680" t="s">
        <v>628</v>
      </c>
      <c r="D680" t="s">
        <v>190</v>
      </c>
    </row>
    <row r="681" spans="1:15" hidden="1" x14ac:dyDescent="0.25">
      <c r="A681">
        <v>743</v>
      </c>
      <c r="B681" t="s">
        <v>376</v>
      </c>
      <c r="C681" t="s">
        <v>426</v>
      </c>
      <c r="D681" t="s">
        <v>574</v>
      </c>
    </row>
    <row r="682" spans="1:15" hidden="1" x14ac:dyDescent="0.25">
      <c r="A682">
        <v>744</v>
      </c>
      <c r="B682" t="s">
        <v>377</v>
      </c>
      <c r="C682" t="s">
        <v>427</v>
      </c>
      <c r="D682" t="s">
        <v>575</v>
      </c>
    </row>
    <row r="683" spans="1:15" hidden="1" x14ac:dyDescent="0.25">
      <c r="A683">
        <v>745</v>
      </c>
      <c r="B683" t="s">
        <v>191</v>
      </c>
      <c r="C683" t="s">
        <v>428</v>
      </c>
      <c r="D683" t="s">
        <v>576</v>
      </c>
    </row>
    <row r="684" spans="1:15" x14ac:dyDescent="0.25">
      <c r="A684">
        <v>746</v>
      </c>
      <c r="B684" t="s">
        <v>201</v>
      </c>
      <c r="C684" t="s">
        <v>629</v>
      </c>
      <c r="D684" t="s">
        <v>201</v>
      </c>
      <c r="E684" t="str">
        <f>SUBSTITUTE(ADDRESS(1,COLUMN(C684),4),"1","")&amp;ROW()&amp;":"&amp;SUBSTITUTE(ADDRESS(1,COLUMN(D684),4),"1","")&amp;MATCH("Name:*",C685:C2682,0)+ROW()-1</f>
        <v>C684:D689</v>
      </c>
      <c r="F684" t="str">
        <f ca="1">IFERROR(LEFT(IFERROR(INDEX(INDIRECT($E684),MATCH(F$1,INDIRECT(SUBSTITUTE($E684,"D","C")),0),2),""),SEARCH("(",IFERROR(INDEX(INDIRECT($E684),MATCH(F$1,INDIRECT(SUBSTITUTE($E684,"D","C")),0),2),""))-1),D684)</f>
        <v xml:space="preserve">Cirrus </v>
      </c>
      <c r="G684" t="str">
        <f ca="1">TRIM(SUBSTITUTE(SUBSTITUTE(RIGHT(D684,LEN(D684)-LEN(F684)),"(",""),")",""))</f>
        <v>Duluth, MN</v>
      </c>
      <c r="H684" t="str">
        <f t="shared" ref="H684:O684" ca="1" si="105">IFERROR(INDEX(INDIRECT($E684),MATCH(H$1,INDIRECT(SUBSTITUTE($E684,"D","C")),0),2),"")</f>
        <v>PC, TC</v>
      </c>
      <c r="I684" t="str">
        <f t="shared" ca="1" si="105"/>
        <v>4515 Taylor Circle</v>
      </c>
      <c r="J684" t="str">
        <f t="shared" ca="1" si="105"/>
        <v/>
      </c>
      <c r="K684" t="str">
        <f t="shared" ca="1" si="105"/>
        <v>Duluth, MN, 55811</v>
      </c>
      <c r="L684" t="str">
        <f t="shared" ca="1" si="105"/>
        <v>(218) 727-2737</v>
      </c>
      <c r="M684" t="str">
        <f t="shared" ca="1" si="105"/>
        <v/>
      </c>
      <c r="N684" t="str">
        <f t="shared" ca="1" si="105"/>
        <v>cmitchell@cirrusaircraft.com</v>
      </c>
      <c r="O684" t="str">
        <f t="shared" ca="1" si="105"/>
        <v/>
      </c>
    </row>
    <row r="685" spans="1:15" hidden="1" x14ac:dyDescent="0.25">
      <c r="A685">
        <v>747</v>
      </c>
      <c r="B685" t="s">
        <v>381</v>
      </c>
      <c r="C685" t="s">
        <v>425</v>
      </c>
      <c r="D685" t="s">
        <v>582</v>
      </c>
    </row>
    <row r="686" spans="1:15" hidden="1" x14ac:dyDescent="0.25">
      <c r="A686">
        <v>748</v>
      </c>
      <c r="B686" t="s">
        <v>202</v>
      </c>
      <c r="C686" t="s">
        <v>422</v>
      </c>
      <c r="D686" t="s">
        <v>202</v>
      </c>
    </row>
    <row r="687" spans="1:15" hidden="1" x14ac:dyDescent="0.25">
      <c r="A687">
        <v>750</v>
      </c>
      <c r="B687" t="s">
        <v>203</v>
      </c>
      <c r="C687" t="s">
        <v>628</v>
      </c>
      <c r="D687" t="s">
        <v>203</v>
      </c>
    </row>
    <row r="688" spans="1:15" hidden="1" x14ac:dyDescent="0.25">
      <c r="A688">
        <v>751</v>
      </c>
      <c r="B688" t="s">
        <v>382</v>
      </c>
      <c r="C688" t="s">
        <v>426</v>
      </c>
      <c r="D688" t="s">
        <v>583</v>
      </c>
    </row>
    <row r="689" spans="1:15" hidden="1" x14ac:dyDescent="0.25">
      <c r="A689">
        <v>752</v>
      </c>
      <c r="B689" t="s">
        <v>204</v>
      </c>
      <c r="C689" t="s">
        <v>428</v>
      </c>
      <c r="D689" t="s">
        <v>584</v>
      </c>
    </row>
    <row r="690" spans="1:15" x14ac:dyDescent="0.25">
      <c r="A690">
        <v>753</v>
      </c>
      <c r="B690" t="s">
        <v>205</v>
      </c>
      <c r="C690" t="s">
        <v>629</v>
      </c>
      <c r="D690" t="s">
        <v>205</v>
      </c>
      <c r="E690" t="str">
        <f>SUBSTITUTE(ADDRESS(1,COLUMN(C690),4),"1","")&amp;ROW()&amp;":"&amp;SUBSTITUTE(ADDRESS(1,COLUMN(D690),4),"1","")&amp;MATCH("Name:*",C691:C2688,0)+ROW()-1</f>
        <v>C690:D695</v>
      </c>
      <c r="F690" t="str">
        <f ca="1">IFERROR(LEFT(IFERROR(INDEX(INDIRECT($E690),MATCH(F$1,INDIRECT(SUBSTITUTE($E690,"D","C")),0),2),""),SEARCH("(",IFERROR(INDEX(INDIRECT($E690),MATCH(F$1,INDIRECT(SUBSTITUTE($E690,"D","C")),0),2),""))-1),D690)</f>
        <v xml:space="preserve">General Elec </v>
      </c>
      <c r="G690" t="str">
        <f ca="1">TRIM(SUBSTITUTE(SUBSTITUTE(RIGHT(D690,LEN(D690)-LEN(F690)),"(",""),")",""))</f>
        <v>Cincinnati, OH</v>
      </c>
      <c r="H690" t="str">
        <f t="shared" ref="H690:O690" ca="1" si="106">IFERROR(INDEX(INDIRECT($E690),MATCH(H$1,INDIRECT(SUBSTITUTE($E690,"D","C")),0),2),"")</f>
        <v>PC, TC</v>
      </c>
      <c r="I690" t="str">
        <f t="shared" ca="1" si="106"/>
        <v>One Neumann Way</v>
      </c>
      <c r="J690" t="str">
        <f t="shared" ca="1" si="106"/>
        <v/>
      </c>
      <c r="K690" t="str">
        <f t="shared" ca="1" si="106"/>
        <v>Cincinnati, OH, 45215</v>
      </c>
      <c r="L690" t="str">
        <f t="shared" ca="1" si="106"/>
        <v>(513) 284-2452</v>
      </c>
      <c r="M690" t="str">
        <f t="shared" ca="1" si="106"/>
        <v/>
      </c>
      <c r="N690" t="str">
        <f t="shared" ca="1" si="106"/>
        <v>Patrick.Ewald@ge.com</v>
      </c>
      <c r="O690" t="str">
        <f t="shared" ca="1" si="106"/>
        <v/>
      </c>
    </row>
    <row r="691" spans="1:15" hidden="1" x14ac:dyDescent="0.25">
      <c r="A691">
        <v>754</v>
      </c>
      <c r="B691" t="s">
        <v>381</v>
      </c>
      <c r="C691" t="s">
        <v>425</v>
      </c>
      <c r="D691" t="s">
        <v>582</v>
      </c>
    </row>
    <row r="692" spans="1:15" hidden="1" x14ac:dyDescent="0.25">
      <c r="A692">
        <v>755</v>
      </c>
      <c r="B692" t="s">
        <v>206</v>
      </c>
      <c r="C692" t="s">
        <v>422</v>
      </c>
      <c r="D692" t="s">
        <v>206</v>
      </c>
    </row>
    <row r="693" spans="1:15" hidden="1" x14ac:dyDescent="0.25">
      <c r="A693">
        <v>756</v>
      </c>
      <c r="B693" t="s">
        <v>207</v>
      </c>
      <c r="C693" t="s">
        <v>628</v>
      </c>
      <c r="D693" t="s">
        <v>207</v>
      </c>
    </row>
    <row r="694" spans="1:15" hidden="1" x14ac:dyDescent="0.25">
      <c r="A694">
        <v>757</v>
      </c>
      <c r="B694" t="s">
        <v>383</v>
      </c>
      <c r="C694" t="s">
        <v>426</v>
      </c>
      <c r="D694" t="s">
        <v>585</v>
      </c>
    </row>
    <row r="695" spans="1:15" hidden="1" x14ac:dyDescent="0.25">
      <c r="A695">
        <v>758</v>
      </c>
      <c r="B695" t="s">
        <v>208</v>
      </c>
      <c r="C695" t="s">
        <v>428</v>
      </c>
      <c r="D695" t="s">
        <v>586</v>
      </c>
    </row>
    <row r="696" spans="1:15" x14ac:dyDescent="0.25">
      <c r="A696">
        <v>759</v>
      </c>
      <c r="B696" t="s">
        <v>83</v>
      </c>
      <c r="C696" t="s">
        <v>629</v>
      </c>
      <c r="D696" t="s">
        <v>83</v>
      </c>
      <c r="E696" t="str">
        <f>SUBSTITUTE(ADDRESS(1,COLUMN(C696),4),"1","")&amp;ROW()&amp;":"&amp;SUBSTITUTE(ADDRESS(1,COLUMN(D696),4),"1","")&amp;MATCH("Name:*",C697:C2694,0)+ROW()-1</f>
        <v>C696:D702</v>
      </c>
      <c r="F696" t="str">
        <f ca="1">IFERROR(LEFT(IFERROR(INDEX(INDIRECT($E696),MATCH(F$1,INDIRECT(SUBSTITUTE($E696,"D","C")),0),2),""),SEARCH("(",IFERROR(INDEX(INDIRECT($E696),MATCH(F$1,INDIRECT(SUBSTITUTE($E696,"D","C")),0),2),""))-1),D696)</f>
        <v xml:space="preserve">Hartzell Propel </v>
      </c>
      <c r="G696" t="str">
        <f ca="1">TRIM(SUBSTITUTE(SUBSTITUTE(RIGHT(D696,LEN(D696)-LEN(F696)),"(",""),")",""))</f>
        <v>Piqua, OH</v>
      </c>
      <c r="H696" t="str">
        <f t="shared" ref="H696:O696" ca="1" si="107">IFERROR(INDEX(INDIRECT($E696),MATCH(H$1,INDIRECT(SUBSTITUTE($E696,"D","C")),0),2),"")</f>
        <v>PMA, PC, STC, TC, TSOA</v>
      </c>
      <c r="I696" t="str">
        <f t="shared" ca="1" si="107"/>
        <v>One Propeller Place</v>
      </c>
      <c r="J696" t="str">
        <f t="shared" ca="1" si="107"/>
        <v/>
      </c>
      <c r="K696" t="str">
        <f t="shared" ca="1" si="107"/>
        <v>Piqua, OH, 45356</v>
      </c>
      <c r="L696" t="str">
        <f t="shared" ca="1" si="107"/>
        <v>(937) 778-4346</v>
      </c>
      <c r="M696" t="str">
        <f t="shared" ca="1" si="107"/>
        <v>(937) 778-4365</v>
      </c>
      <c r="N696" t="str">
        <f t="shared" ca="1" si="107"/>
        <v>bhall@hartzellprop.com</v>
      </c>
      <c r="O696" t="str">
        <f t="shared" ca="1" si="107"/>
        <v/>
      </c>
    </row>
    <row r="697" spans="1:15" hidden="1" x14ac:dyDescent="0.25">
      <c r="A697">
        <v>760</v>
      </c>
      <c r="B697" t="s">
        <v>323</v>
      </c>
      <c r="C697" t="s">
        <v>425</v>
      </c>
      <c r="D697" t="s">
        <v>500</v>
      </c>
    </row>
    <row r="698" spans="1:15" hidden="1" x14ac:dyDescent="0.25">
      <c r="A698">
        <v>761</v>
      </c>
      <c r="B698" t="s">
        <v>84</v>
      </c>
      <c r="C698" t="s">
        <v>422</v>
      </c>
      <c r="D698" t="s">
        <v>84</v>
      </c>
    </row>
    <row r="699" spans="1:15" hidden="1" x14ac:dyDescent="0.25">
      <c r="A699">
        <v>762</v>
      </c>
      <c r="B699" t="s">
        <v>85</v>
      </c>
      <c r="C699" t="s">
        <v>628</v>
      </c>
      <c r="D699" t="s">
        <v>85</v>
      </c>
    </row>
    <row r="700" spans="1:15" hidden="1" x14ac:dyDescent="0.25">
      <c r="A700">
        <v>763</v>
      </c>
      <c r="B700" t="s">
        <v>324</v>
      </c>
      <c r="C700" t="s">
        <v>426</v>
      </c>
      <c r="D700" t="s">
        <v>501</v>
      </c>
    </row>
    <row r="701" spans="1:15" hidden="1" x14ac:dyDescent="0.25">
      <c r="A701">
        <v>764</v>
      </c>
      <c r="B701" t="s">
        <v>325</v>
      </c>
      <c r="C701" t="s">
        <v>427</v>
      </c>
      <c r="D701" t="s">
        <v>502</v>
      </c>
    </row>
    <row r="702" spans="1:15" hidden="1" x14ac:dyDescent="0.25">
      <c r="A702">
        <v>765</v>
      </c>
      <c r="B702" t="s">
        <v>86</v>
      </c>
      <c r="C702" t="s">
        <v>428</v>
      </c>
      <c r="D702" t="s">
        <v>503</v>
      </c>
    </row>
    <row r="703" spans="1:15" x14ac:dyDescent="0.25">
      <c r="A703">
        <v>767</v>
      </c>
      <c r="B703" t="s">
        <v>129</v>
      </c>
      <c r="C703" t="s">
        <v>629</v>
      </c>
      <c r="D703" t="s">
        <v>129</v>
      </c>
      <c r="E703" t="str">
        <f>SUBSTITUTE(ADDRESS(1,COLUMN(C703),4),"1","")&amp;ROW()&amp;":"&amp;SUBSTITUTE(ADDRESS(1,COLUMN(D703),4),"1","")&amp;MATCH("Name:*",C704:C2701,0)+ROW()-1</f>
        <v>C703:D709</v>
      </c>
      <c r="F703" t="str">
        <f ca="1">IFERROR(LEFT(IFERROR(INDEX(INDIRECT($E703),MATCH(F$1,INDIRECT(SUBSTITUTE($E703,"D","C")),0),2),""),SEARCH("(",IFERROR(INDEX(INDIRECT($E703),MATCH(F$1,INDIRECT(SUBSTITUTE($E703,"D","C")),0),2),""))-1),D703)</f>
        <v xml:space="preserve">Lycoming </v>
      </c>
      <c r="G703" t="str">
        <f ca="1">TRIM(SUBSTITUTE(SUBSTITUTE(RIGHT(D703,LEN(D703)-LEN(F703)),"(",""),")",""))</f>
        <v>Williamsport, PA</v>
      </c>
      <c r="H703" t="str">
        <f t="shared" ref="H703:O703" ca="1" si="108">IFERROR(INDEX(INDIRECT($E703),MATCH(H$1,INDIRECT(SUBSTITUTE($E703,"D","C")),0),2),"")</f>
        <v>MRA, PC, STC, TC</v>
      </c>
      <c r="I703" t="str">
        <f t="shared" ca="1" si="108"/>
        <v>652 Oliver St</v>
      </c>
      <c r="J703" t="str">
        <f t="shared" ca="1" si="108"/>
        <v/>
      </c>
      <c r="K703" t="str">
        <f t="shared" ca="1" si="108"/>
        <v>Williamsport, PA, 17701</v>
      </c>
      <c r="L703" t="str">
        <f t="shared" ca="1" si="108"/>
        <v>(570) 327-7185</v>
      </c>
      <c r="M703" t="str">
        <f t="shared" ca="1" si="108"/>
        <v>(570) 327-7120</v>
      </c>
      <c r="N703" t="str">
        <f t="shared" ca="1" si="108"/>
        <v>tboring@lycoming.com</v>
      </c>
      <c r="O703" t="str">
        <f t="shared" ca="1" si="108"/>
        <v/>
      </c>
    </row>
    <row r="704" spans="1:15" hidden="1" x14ac:dyDescent="0.25">
      <c r="A704">
        <v>768</v>
      </c>
      <c r="B704" t="s">
        <v>348</v>
      </c>
      <c r="C704" t="s">
        <v>425</v>
      </c>
      <c r="D704" t="s">
        <v>534</v>
      </c>
    </row>
    <row r="705" spans="1:15" hidden="1" x14ac:dyDescent="0.25">
      <c r="A705">
        <v>769</v>
      </c>
      <c r="B705" t="s">
        <v>349</v>
      </c>
      <c r="C705" t="s">
        <v>422</v>
      </c>
      <c r="D705" t="s">
        <v>349</v>
      </c>
    </row>
    <row r="706" spans="1:15" hidden="1" x14ac:dyDescent="0.25">
      <c r="A706">
        <v>770</v>
      </c>
      <c r="B706" t="s">
        <v>130</v>
      </c>
      <c r="C706" t="s">
        <v>628</v>
      </c>
      <c r="D706" t="s">
        <v>130</v>
      </c>
    </row>
    <row r="707" spans="1:15" hidden="1" x14ac:dyDescent="0.25">
      <c r="A707">
        <v>772</v>
      </c>
      <c r="B707" t="s">
        <v>350</v>
      </c>
      <c r="C707" t="s">
        <v>426</v>
      </c>
      <c r="D707" t="s">
        <v>535</v>
      </c>
    </row>
    <row r="708" spans="1:15" hidden="1" x14ac:dyDescent="0.25">
      <c r="A708">
        <v>773</v>
      </c>
      <c r="B708" t="s">
        <v>351</v>
      </c>
      <c r="C708" t="s">
        <v>427</v>
      </c>
      <c r="D708" t="s">
        <v>536</v>
      </c>
    </row>
    <row r="709" spans="1:15" hidden="1" x14ac:dyDescent="0.25">
      <c r="A709">
        <v>774</v>
      </c>
      <c r="B709" t="s">
        <v>131</v>
      </c>
      <c r="C709" t="s">
        <v>428</v>
      </c>
      <c r="D709" t="s">
        <v>537</v>
      </c>
    </row>
    <row r="710" spans="1:15" x14ac:dyDescent="0.25">
      <c r="A710">
        <v>775</v>
      </c>
      <c r="B710" t="s">
        <v>135</v>
      </c>
      <c r="C710" t="s">
        <v>629</v>
      </c>
      <c r="D710" t="s">
        <v>135</v>
      </c>
      <c r="E710" t="str">
        <f>SUBSTITUTE(ADDRESS(1,COLUMN(C710),4),"1","")&amp;ROW()&amp;":"&amp;SUBSTITUTE(ADDRESS(1,COLUMN(D710),4),"1","")&amp;MATCH("Name:*",C711:C2708,0)+ROW()-1</f>
        <v>C710:D716</v>
      </c>
      <c r="F710" t="str">
        <f ca="1">IFERROR(LEFT(IFERROR(INDEX(INDIRECT($E710),MATCH(F$1,INDIRECT(SUBSTITUTE($E710,"D","C")),0),2),""),SEARCH("(",IFERROR(INDEX(INDIRECT($E710),MATCH(F$1,INDIRECT(SUBSTITUTE($E710,"D","C")),0),2),""))-1),D710)</f>
        <v xml:space="preserve">Bell Helicopter </v>
      </c>
      <c r="G710" t="str">
        <f ca="1">TRIM(SUBSTITUTE(SUBSTITUTE(RIGHT(D710,LEN(D710)-LEN(F710)),"(",""),")",""))</f>
        <v>Fort Worth, TX</v>
      </c>
      <c r="H710" t="str">
        <f t="shared" ref="H710:O710" ca="1" si="109">IFERROR(INDEX(INDIRECT($E710),MATCH(H$1,INDIRECT(SUBSTITUTE($E710,"D","C")),0),2),"")</f>
        <v>MRA, PC, STC, TC</v>
      </c>
      <c r="I710" t="str">
        <f t="shared" ca="1" si="109"/>
        <v>3255 Bell Flight Blvd.</v>
      </c>
      <c r="J710" t="str">
        <f t="shared" ca="1" si="109"/>
        <v/>
      </c>
      <c r="K710" t="str">
        <f t="shared" ca="1" si="109"/>
        <v>Fort Worth, TX, 76118</v>
      </c>
      <c r="L710" t="str">
        <f t="shared" ca="1" si="109"/>
        <v>(817) 280-6494</v>
      </c>
      <c r="M710" t="str">
        <f t="shared" ca="1" si="109"/>
        <v>(817) 278-5527</v>
      </c>
      <c r="N710" t="str">
        <f t="shared" ca="1" si="109"/>
        <v>Jbouma@bellflight.com</v>
      </c>
      <c r="O710" t="str">
        <f t="shared" ca="1" si="109"/>
        <v/>
      </c>
    </row>
    <row r="711" spans="1:15" hidden="1" x14ac:dyDescent="0.25">
      <c r="A711">
        <v>776</v>
      </c>
      <c r="B711" t="s">
        <v>348</v>
      </c>
      <c r="C711" t="s">
        <v>425</v>
      </c>
      <c r="D711" t="s">
        <v>534</v>
      </c>
    </row>
    <row r="712" spans="1:15" hidden="1" x14ac:dyDescent="0.25">
      <c r="A712">
        <v>777</v>
      </c>
      <c r="B712" t="s">
        <v>136</v>
      </c>
      <c r="C712" t="s">
        <v>422</v>
      </c>
      <c r="D712" t="s">
        <v>136</v>
      </c>
    </row>
    <row r="713" spans="1:15" hidden="1" x14ac:dyDescent="0.25">
      <c r="A713">
        <v>778</v>
      </c>
      <c r="B713" t="s">
        <v>137</v>
      </c>
      <c r="C713" t="s">
        <v>628</v>
      </c>
      <c r="D713" t="s">
        <v>137</v>
      </c>
    </row>
    <row r="714" spans="1:15" hidden="1" x14ac:dyDescent="0.25">
      <c r="A714">
        <v>781</v>
      </c>
      <c r="B714" t="s">
        <v>355</v>
      </c>
      <c r="C714" t="s">
        <v>426</v>
      </c>
      <c r="D714" t="s">
        <v>541</v>
      </c>
    </row>
    <row r="715" spans="1:15" hidden="1" x14ac:dyDescent="0.25">
      <c r="A715">
        <v>782</v>
      </c>
      <c r="B715" t="s">
        <v>356</v>
      </c>
      <c r="C715" t="s">
        <v>427</v>
      </c>
      <c r="D715" t="s">
        <v>542</v>
      </c>
    </row>
    <row r="716" spans="1:15" hidden="1" x14ac:dyDescent="0.25">
      <c r="A716">
        <v>783</v>
      </c>
      <c r="B716" t="s">
        <v>138</v>
      </c>
      <c r="C716" t="s">
        <v>428</v>
      </c>
      <c r="D716" t="s">
        <v>543</v>
      </c>
    </row>
    <row r="717" spans="1:15" x14ac:dyDescent="0.25">
      <c r="A717">
        <v>784</v>
      </c>
      <c r="B717" t="s">
        <v>36</v>
      </c>
      <c r="C717" t="s">
        <v>629</v>
      </c>
      <c r="D717" t="s">
        <v>36</v>
      </c>
      <c r="E717" t="str">
        <f>SUBSTITUTE(ADDRESS(1,COLUMN(C717),4),"1","")&amp;ROW()&amp;":"&amp;SUBSTITUTE(ADDRESS(1,COLUMN(D717),4),"1","")&amp;MATCH("Name:*",C718:C2715,0)+ROW()-1</f>
        <v>C717:D723</v>
      </c>
      <c r="F717" t="str">
        <f ca="1">IFERROR(LEFT(IFERROR(INDEX(INDIRECT($E717),MATCH(F$1,INDIRECT(SUBSTITUTE($E717,"D","C")),0),2),""),SEARCH("(",IFERROR(INDEX(INDIRECT($E717),MATCH(F$1,INDIRECT(SUBSTITUTE($E717,"D","C")),0),2),""))-1),D717)</f>
        <v xml:space="preserve">Boeing </v>
      </c>
      <c r="G717" t="str">
        <f ca="1">TRIM(SUBSTITUTE(SUBSTITUTE(RIGHT(D717,LEN(D717)-LEN(F717)),"(",""),")",""))</f>
        <v>Seattle, WA</v>
      </c>
      <c r="H717" t="str">
        <f t="shared" ref="H717:O717" ca="1" si="110">IFERROR(INDEX(INDIRECT($E717),MATCH(H$1,INDIRECT(SUBSTITUTE($E717,"D","C")),0),2),"")</f>
        <v>STC, MRA, PC, TC</v>
      </c>
      <c r="I717" t="str">
        <f t="shared" ca="1" si="110"/>
        <v>P.O. Box 3707</v>
      </c>
      <c r="J717" t="str">
        <f t="shared" ca="1" si="110"/>
        <v/>
      </c>
      <c r="K717" t="str">
        <f t="shared" ca="1" si="110"/>
        <v>Seattle, WA, 98124</v>
      </c>
      <c r="L717" t="str">
        <f t="shared" ca="1" si="110"/>
        <v>(425) 717-2833</v>
      </c>
      <c r="M717" t="str">
        <f t="shared" ca="1" si="110"/>
        <v/>
      </c>
      <c r="N717" t="str">
        <f t="shared" ca="1" si="110"/>
        <v>tom.galantowicz@boeing.com</v>
      </c>
      <c r="O717" t="str">
        <f t="shared" ca="1" si="110"/>
        <v/>
      </c>
    </row>
    <row r="718" spans="1:15" hidden="1" x14ac:dyDescent="0.25">
      <c r="A718">
        <v>785</v>
      </c>
      <c r="B718" t="s">
        <v>290</v>
      </c>
      <c r="C718" t="s">
        <v>425</v>
      </c>
      <c r="D718" t="s">
        <v>459</v>
      </c>
    </row>
    <row r="719" spans="1:15" hidden="1" x14ac:dyDescent="0.25">
      <c r="A719">
        <v>786</v>
      </c>
      <c r="B719" t="s">
        <v>37</v>
      </c>
      <c r="C719" t="s">
        <v>422</v>
      </c>
      <c r="D719" t="s">
        <v>37</v>
      </c>
    </row>
    <row r="720" spans="1:15" hidden="1" x14ac:dyDescent="0.25">
      <c r="A720">
        <v>789</v>
      </c>
      <c r="B720" t="s">
        <v>38</v>
      </c>
      <c r="C720" t="s">
        <v>628</v>
      </c>
      <c r="D720" t="s">
        <v>38</v>
      </c>
    </row>
    <row r="721" spans="1:15" hidden="1" x14ac:dyDescent="0.25">
      <c r="A721">
        <v>791</v>
      </c>
      <c r="B721" t="s">
        <v>291</v>
      </c>
      <c r="C721" t="s">
        <v>426</v>
      </c>
      <c r="D721" t="s">
        <v>460</v>
      </c>
    </row>
    <row r="722" spans="1:15" hidden="1" x14ac:dyDescent="0.25">
      <c r="A722">
        <v>792</v>
      </c>
      <c r="B722" t="s">
        <v>39</v>
      </c>
      <c r="C722" t="s">
        <v>428</v>
      </c>
      <c r="D722" t="s">
        <v>461</v>
      </c>
    </row>
    <row r="723" spans="1:15" hidden="1" x14ac:dyDescent="0.25">
      <c r="A723">
        <v>793</v>
      </c>
      <c r="B723" t="s">
        <v>236</v>
      </c>
      <c r="C723" t="s">
        <v>429</v>
      </c>
      <c r="D723" t="s">
        <v>608</v>
      </c>
    </row>
    <row r="724" spans="1:15" x14ac:dyDescent="0.25">
      <c r="A724">
        <v>794</v>
      </c>
      <c r="B724" t="s">
        <v>18</v>
      </c>
      <c r="C724" t="s">
        <v>629</v>
      </c>
      <c r="D724" t="s">
        <v>18</v>
      </c>
      <c r="E724" t="str">
        <f>SUBSTITUTE(ADDRESS(1,COLUMN(C724),4),"1","")&amp;ROW()&amp;":"&amp;SUBSTITUTE(ADDRESS(1,COLUMN(D724),4),"1","")&amp;MATCH("Name:*",C725:C2722,0)+ROW()-1</f>
        <v>C724:D730</v>
      </c>
      <c r="F724" t="str">
        <f ca="1">IFERROR(LEFT(IFERROR(INDEX(INDIRECT($E724),MATCH(F$1,INDIRECT(SUBSTITUTE($E724,"D","C")),0),2),""),SEARCH("(",IFERROR(INDEX(INDIRECT($E724),MATCH(F$1,INDIRECT(SUBSTITUTE($E724,"D","C")),0),2),""))-1),D724)</f>
        <v xml:space="preserve">Pratt &amp; Whit </v>
      </c>
      <c r="G724" t="str">
        <f ca="1">TRIM(SUBSTITUTE(SUBSTITUTE(RIGHT(D724,LEN(D724)-LEN(F724)),"(",""),")",""))</f>
        <v>East Hartford, CT</v>
      </c>
      <c r="H724" t="str">
        <f t="shared" ref="H724:O724" ca="1" si="111">IFERROR(INDEX(INDIRECT($E724),MATCH(H$1,INDIRECT(SUBSTITUTE($E724,"D","C")),0),2),"")</f>
        <v>MRA, PMA, PC, TSOA, TC</v>
      </c>
      <c r="I724" t="str">
        <f t="shared" ca="1" si="111"/>
        <v>400 Main St</v>
      </c>
      <c r="J724" t="str">
        <f t="shared" ca="1" si="111"/>
        <v/>
      </c>
      <c r="K724" t="str">
        <f t="shared" ca="1" si="111"/>
        <v>East Hartford, CT, 06118</v>
      </c>
      <c r="L724" t="str">
        <f t="shared" ca="1" si="111"/>
        <v>(860) 565-8804</v>
      </c>
      <c r="M724" t="str">
        <f t="shared" ca="1" si="111"/>
        <v>(860) 755-3026</v>
      </c>
      <c r="N724" t="str">
        <f t="shared" ca="1" si="111"/>
        <v>robert.benjamin@pw.utc.com</v>
      </c>
      <c r="O724" t="str">
        <f t="shared" ca="1" si="111"/>
        <v/>
      </c>
    </row>
    <row r="725" spans="1:15" hidden="1" x14ac:dyDescent="0.25">
      <c r="A725">
        <v>795</v>
      </c>
      <c r="B725" t="s">
        <v>278</v>
      </c>
      <c r="C725" t="s">
        <v>425</v>
      </c>
      <c r="D725" t="s">
        <v>443</v>
      </c>
    </row>
    <row r="726" spans="1:15" hidden="1" x14ac:dyDescent="0.25">
      <c r="A726">
        <v>796</v>
      </c>
      <c r="B726" t="s">
        <v>279</v>
      </c>
      <c r="C726" t="s">
        <v>422</v>
      </c>
      <c r="D726" t="s">
        <v>279</v>
      </c>
    </row>
    <row r="727" spans="1:15" hidden="1" x14ac:dyDescent="0.25">
      <c r="A727">
        <v>797</v>
      </c>
      <c r="B727" t="s">
        <v>19</v>
      </c>
      <c r="C727" t="s">
        <v>628</v>
      </c>
      <c r="D727" t="s">
        <v>19</v>
      </c>
    </row>
    <row r="728" spans="1:15" hidden="1" x14ac:dyDescent="0.25">
      <c r="A728">
        <v>799</v>
      </c>
      <c r="B728" t="s">
        <v>280</v>
      </c>
      <c r="C728" t="s">
        <v>426</v>
      </c>
      <c r="D728" t="s">
        <v>444</v>
      </c>
    </row>
    <row r="729" spans="1:15" hidden="1" x14ac:dyDescent="0.25">
      <c r="A729">
        <v>800</v>
      </c>
      <c r="B729" t="s">
        <v>281</v>
      </c>
      <c r="C729" t="s">
        <v>427</v>
      </c>
      <c r="D729" t="s">
        <v>445</v>
      </c>
    </row>
    <row r="730" spans="1:15" hidden="1" x14ac:dyDescent="0.25">
      <c r="A730">
        <v>801</v>
      </c>
      <c r="B730" t="s">
        <v>20</v>
      </c>
      <c r="C730" t="s">
        <v>428</v>
      </c>
      <c r="D730" t="s">
        <v>446</v>
      </c>
    </row>
    <row r="731" spans="1:15" x14ac:dyDescent="0.25">
      <c r="A731">
        <v>802</v>
      </c>
      <c r="B731" t="s">
        <v>225</v>
      </c>
      <c r="C731" t="s">
        <v>629</v>
      </c>
      <c r="D731" t="s">
        <v>225</v>
      </c>
      <c r="E731" t="str">
        <f>SUBSTITUTE(ADDRESS(1,COLUMN(C731),4),"1","")&amp;ROW()&amp;":"&amp;SUBSTITUTE(ADDRESS(1,COLUMN(D731),4),"1","")&amp;MATCH("Name:*",C732:C2729,0)+ROW()-1</f>
        <v>C731:D737</v>
      </c>
      <c r="F731" t="str">
        <f ca="1">IFERROR(LEFT(IFERROR(INDEX(INDIRECT($E731),MATCH(F$1,INDIRECT(SUBSTITUTE($E731,"D","C")),0),2),""),SEARCH("(",IFERROR(INDEX(INDIRECT($E731),MATCH(F$1,INDIRECT(SUBSTITUTE($E731,"D","C")),0),2),""))-1),D731)</f>
        <v xml:space="preserve">Rockwell </v>
      </c>
      <c r="G731" t="str">
        <f ca="1">TRIM(SUBSTITUTE(SUBSTITUTE(RIGHT(D731,LEN(D731)-LEN(F731)),"(",""),")",""))</f>
        <v>Cedar Rapids, IA</v>
      </c>
      <c r="H731" t="str">
        <f t="shared" ref="H731:O731" ca="1" si="112">IFERROR(INDEX(INDIRECT($E731),MATCH(H$1,INDIRECT(SUBSTITUTE($E731,"D","C")),0),2),"")</f>
        <v>PMA, STC, TSOA</v>
      </c>
      <c r="I731" t="str">
        <f t="shared" ca="1" si="112"/>
        <v>400 Collins Road NE, MS 124-301</v>
      </c>
      <c r="J731" t="str">
        <f t="shared" ca="1" si="112"/>
        <v/>
      </c>
      <c r="K731" t="str">
        <f t="shared" ca="1" si="112"/>
        <v>Cedar Rapids, IA, 52498</v>
      </c>
      <c r="L731" t="str">
        <f t="shared" ca="1" si="112"/>
        <v>(319) 295-9422</v>
      </c>
      <c r="M731" t="str">
        <f t="shared" ca="1" si="112"/>
        <v>(319) 295-3661</v>
      </c>
      <c r="N731" t="str">
        <f t="shared" ca="1" si="112"/>
        <v>marisa.stephenson@collins.com</v>
      </c>
      <c r="O731" t="str">
        <f t="shared" ca="1" si="112"/>
        <v/>
      </c>
    </row>
    <row r="732" spans="1:15" hidden="1" x14ac:dyDescent="0.25">
      <c r="A732">
        <v>803</v>
      </c>
      <c r="B732" t="s">
        <v>329</v>
      </c>
      <c r="C732" t="s">
        <v>425</v>
      </c>
      <c r="D732" t="s">
        <v>509</v>
      </c>
    </row>
    <row r="733" spans="1:15" hidden="1" x14ac:dyDescent="0.25">
      <c r="A733">
        <v>804</v>
      </c>
      <c r="B733" t="s">
        <v>226</v>
      </c>
      <c r="C733" t="s">
        <v>422</v>
      </c>
      <c r="D733" t="s">
        <v>226</v>
      </c>
    </row>
    <row r="734" spans="1:15" hidden="1" x14ac:dyDescent="0.25">
      <c r="A734">
        <v>805</v>
      </c>
      <c r="B734" t="s">
        <v>227</v>
      </c>
      <c r="C734" t="s">
        <v>628</v>
      </c>
      <c r="D734" t="s">
        <v>227</v>
      </c>
    </row>
    <row r="735" spans="1:15" hidden="1" x14ac:dyDescent="0.25">
      <c r="A735">
        <v>807</v>
      </c>
      <c r="B735" t="s">
        <v>398</v>
      </c>
      <c r="C735" t="s">
        <v>426</v>
      </c>
      <c r="D735" t="s">
        <v>600</v>
      </c>
    </row>
    <row r="736" spans="1:15" hidden="1" x14ac:dyDescent="0.25">
      <c r="A736">
        <v>808</v>
      </c>
      <c r="B736" t="s">
        <v>399</v>
      </c>
      <c r="C736" t="s">
        <v>427</v>
      </c>
      <c r="D736" t="s">
        <v>601</v>
      </c>
    </row>
    <row r="737" spans="1:15" hidden="1" x14ac:dyDescent="0.25">
      <c r="A737">
        <v>809</v>
      </c>
      <c r="B737" t="s">
        <v>228</v>
      </c>
      <c r="C737" t="s">
        <v>428</v>
      </c>
      <c r="D737" t="s">
        <v>602</v>
      </c>
    </row>
    <row r="738" spans="1:15" x14ac:dyDescent="0.25">
      <c r="A738">
        <v>810</v>
      </c>
      <c r="B738" t="s">
        <v>237</v>
      </c>
      <c r="C738" t="s">
        <v>629</v>
      </c>
      <c r="D738" t="s">
        <v>237</v>
      </c>
      <c r="E738" t="str">
        <f>SUBSTITUTE(ADDRESS(1,COLUMN(C738),4),"1","")&amp;ROW()&amp;":"&amp;SUBSTITUTE(ADDRESS(1,COLUMN(D738),4),"1","")&amp;MATCH("Name:*",C739:C2736,0)+ROW()-1</f>
        <v>C738:D743</v>
      </c>
      <c r="F738" t="str">
        <f ca="1">IFERROR(LEFT(IFERROR(INDEX(INDIRECT($E738),MATCH(F$1,INDIRECT(SUBSTITUTE($E738,"D","C")),0),2),""),SEARCH("(",IFERROR(INDEX(INDIRECT($E738),MATCH(F$1,INDIRECT(SUBSTITUTE($E738,"D","C")),0),2),""))-1),D738)</f>
        <v xml:space="preserve">Garmin </v>
      </c>
      <c r="G738" t="str">
        <f ca="1">TRIM(SUBSTITUTE(SUBSTITUTE(RIGHT(D738,LEN(D738)-LEN(F738)),"(",""),")",""))</f>
        <v>Olathe, KS</v>
      </c>
      <c r="H738" t="str">
        <f t="shared" ref="H738:O738" ca="1" si="113">IFERROR(INDEX(INDIRECT($E738),MATCH(H$1,INDIRECT(SUBSTITUTE($E738,"D","C")),0),2),"")</f>
        <v>PMA, STC, TSOA</v>
      </c>
      <c r="I738" t="str">
        <f t="shared" ca="1" si="113"/>
        <v>1200 East 151st St</v>
      </c>
      <c r="J738" t="str">
        <f t="shared" ca="1" si="113"/>
        <v/>
      </c>
      <c r="K738" t="str">
        <f t="shared" ca="1" si="113"/>
        <v>Olathe, KS, 66062</v>
      </c>
      <c r="L738" t="str">
        <f t="shared" ca="1" si="113"/>
        <v>(316) 670-1801</v>
      </c>
      <c r="M738" t="str">
        <f t="shared" ca="1" si="113"/>
        <v/>
      </c>
      <c r="N738" t="str">
        <f t="shared" ca="1" si="113"/>
        <v>david.armstrong@garmin.com</v>
      </c>
      <c r="O738" t="str">
        <f t="shared" ca="1" si="113"/>
        <v/>
      </c>
    </row>
    <row r="739" spans="1:15" hidden="1" x14ac:dyDescent="0.25">
      <c r="A739">
        <v>811</v>
      </c>
      <c r="B739" t="s">
        <v>329</v>
      </c>
      <c r="C739" t="s">
        <v>425</v>
      </c>
      <c r="D739" t="s">
        <v>509</v>
      </c>
    </row>
    <row r="740" spans="1:15" hidden="1" x14ac:dyDescent="0.25">
      <c r="A740">
        <v>812</v>
      </c>
      <c r="B740" t="s">
        <v>404</v>
      </c>
      <c r="C740" t="s">
        <v>422</v>
      </c>
      <c r="D740" t="s">
        <v>404</v>
      </c>
    </row>
    <row r="741" spans="1:15" hidden="1" x14ac:dyDescent="0.25">
      <c r="A741">
        <v>814</v>
      </c>
      <c r="B741" t="s">
        <v>238</v>
      </c>
      <c r="C741" t="s">
        <v>628</v>
      </c>
      <c r="D741" t="s">
        <v>238</v>
      </c>
    </row>
    <row r="742" spans="1:15" hidden="1" x14ac:dyDescent="0.25">
      <c r="A742">
        <v>815</v>
      </c>
      <c r="B742" t="s">
        <v>405</v>
      </c>
      <c r="C742" t="s">
        <v>426</v>
      </c>
      <c r="D742" t="s">
        <v>609</v>
      </c>
    </row>
    <row r="743" spans="1:15" hidden="1" x14ac:dyDescent="0.25">
      <c r="A743">
        <v>816</v>
      </c>
      <c r="B743" t="s">
        <v>239</v>
      </c>
      <c r="C743" t="s">
        <v>428</v>
      </c>
      <c r="D743" t="s">
        <v>610</v>
      </c>
    </row>
    <row r="744" spans="1:15" x14ac:dyDescent="0.25">
      <c r="A744">
        <v>817</v>
      </c>
      <c r="B744" t="s">
        <v>240</v>
      </c>
      <c r="C744" t="s">
        <v>629</v>
      </c>
      <c r="D744" t="s">
        <v>240</v>
      </c>
      <c r="E744" t="str">
        <f>SUBSTITUTE(ADDRESS(1,COLUMN(C744),4),"1","")&amp;ROW()&amp;":"&amp;SUBSTITUTE(ADDRESS(1,COLUMN(D744),4),"1","")&amp;MATCH("Name:*",C745:C2742,0)+ROW()-1</f>
        <v>C744:D749</v>
      </c>
      <c r="F744" t="str">
        <f ca="1">IFERROR(LEFT(IFERROR(INDEX(INDIRECT($E744),MATCH(F$1,INDIRECT(SUBSTITUTE($E744,"D","C")),0),2),""),SEARCH("(",IFERROR(INDEX(INDIRECT($E744),MATCH(F$1,INDIRECT(SUBSTITUTE($E744,"D","C")),0),2),""))-1),D744)</f>
        <v xml:space="preserve">Goodrich </v>
      </c>
      <c r="G744" t="str">
        <f ca="1">TRIM(SUBSTITUTE(SUBSTITUTE(RIGHT(D744,LEN(D744)-LEN(F744)),"(",""),")",""))</f>
        <v>Troy, OH</v>
      </c>
      <c r="H744" t="str">
        <f t="shared" ref="H744:O744" ca="1" si="114">IFERROR(INDEX(INDIRECT($E744),MATCH(H$1,INDIRECT(SUBSTITUTE($E744,"D","C")),0),2),"")</f>
        <v>PMA, TSOA</v>
      </c>
      <c r="I744" t="str">
        <f t="shared" ca="1" si="114"/>
        <v>101 Waco St.</v>
      </c>
      <c r="J744" t="str">
        <f t="shared" ca="1" si="114"/>
        <v/>
      </c>
      <c r="K744" t="str">
        <f t="shared" ca="1" si="114"/>
        <v>Troy, OH, 45373</v>
      </c>
      <c r="L744" t="str">
        <f t="shared" ca="1" si="114"/>
        <v>(937) 440-2296</v>
      </c>
      <c r="M744" t="str">
        <f t="shared" ca="1" si="114"/>
        <v/>
      </c>
      <c r="N744" t="str">
        <f t="shared" ca="1" si="114"/>
        <v>brian.pinchot@collins.com</v>
      </c>
      <c r="O744" t="str">
        <f t="shared" ca="1" si="114"/>
        <v/>
      </c>
    </row>
    <row r="745" spans="1:15" hidden="1" x14ac:dyDescent="0.25">
      <c r="A745">
        <v>818</v>
      </c>
      <c r="B745" t="s">
        <v>303</v>
      </c>
      <c r="C745" t="s">
        <v>425</v>
      </c>
      <c r="D745" t="s">
        <v>478</v>
      </c>
    </row>
    <row r="746" spans="1:15" hidden="1" x14ac:dyDescent="0.25">
      <c r="A746">
        <v>819</v>
      </c>
      <c r="B746" t="s">
        <v>241</v>
      </c>
      <c r="C746" t="s">
        <v>422</v>
      </c>
      <c r="D746" t="s">
        <v>241</v>
      </c>
    </row>
    <row r="747" spans="1:15" hidden="1" x14ac:dyDescent="0.25">
      <c r="A747">
        <v>820</v>
      </c>
      <c r="B747" t="s">
        <v>242</v>
      </c>
      <c r="C747" t="s">
        <v>628</v>
      </c>
      <c r="D747" t="s">
        <v>242</v>
      </c>
    </row>
    <row r="748" spans="1:15" hidden="1" x14ac:dyDescent="0.25">
      <c r="A748">
        <v>821</v>
      </c>
      <c r="B748" t="s">
        <v>406</v>
      </c>
      <c r="C748" t="s">
        <v>426</v>
      </c>
      <c r="D748" t="s">
        <v>611</v>
      </c>
    </row>
    <row r="749" spans="1:15" hidden="1" x14ac:dyDescent="0.25">
      <c r="A749">
        <v>822</v>
      </c>
      <c r="B749" t="s">
        <v>243</v>
      </c>
      <c r="C749" t="s">
        <v>428</v>
      </c>
      <c r="D749" t="s">
        <v>612</v>
      </c>
    </row>
    <row r="750" spans="1:15" x14ac:dyDescent="0.25">
      <c r="A750">
        <v>823</v>
      </c>
      <c r="B750" t="s">
        <v>83</v>
      </c>
      <c r="C750" t="s">
        <v>629</v>
      </c>
      <c r="D750" t="s">
        <v>83</v>
      </c>
      <c r="E750" t="str">
        <f>SUBSTITUTE(ADDRESS(1,COLUMN(C750),4),"1","")&amp;ROW()&amp;":"&amp;SUBSTITUTE(ADDRESS(1,COLUMN(D750),4),"1","")&amp;MATCH("Name:*",C751:C2748,0)+ROW()-1</f>
        <v>C750:D756</v>
      </c>
      <c r="F750" t="str">
        <f ca="1">IFERROR(LEFT(IFERROR(INDEX(INDIRECT($E750),MATCH(F$1,INDIRECT(SUBSTITUTE($E750,"D","C")),0),2),""),SEARCH("(",IFERROR(INDEX(INDIRECT($E750),MATCH(F$1,INDIRECT(SUBSTITUTE($E750,"D","C")),0),2),""))-1),D750)</f>
        <v xml:space="preserve">Hartzell Propel </v>
      </c>
      <c r="G750" t="str">
        <f ca="1">TRIM(SUBSTITUTE(SUBSTITUTE(RIGHT(D750,LEN(D750)-LEN(F750)),"(",""),")",""))</f>
        <v>Piqua, OH</v>
      </c>
      <c r="H750" t="str">
        <f t="shared" ref="H750:O750" ca="1" si="115">IFERROR(INDEX(INDIRECT($E750),MATCH(H$1,INDIRECT(SUBSTITUTE($E750,"D","C")),0),2),"")</f>
        <v>PMA, PC, STC, TC, TSOA</v>
      </c>
      <c r="I750" t="str">
        <f t="shared" ca="1" si="115"/>
        <v>One Propeller Place</v>
      </c>
      <c r="J750" t="str">
        <f t="shared" ca="1" si="115"/>
        <v/>
      </c>
      <c r="K750" t="str">
        <f t="shared" ca="1" si="115"/>
        <v>Piqua, OH, 45356</v>
      </c>
      <c r="L750" t="str">
        <f t="shared" ca="1" si="115"/>
        <v>(937) 778-4346</v>
      </c>
      <c r="M750" t="str">
        <f t="shared" ca="1" si="115"/>
        <v>(937) 778-4365</v>
      </c>
      <c r="N750" t="str">
        <f t="shared" ca="1" si="115"/>
        <v>bhall@hartzellprop.com</v>
      </c>
      <c r="O750" t="str">
        <f t="shared" ca="1" si="115"/>
        <v/>
      </c>
    </row>
    <row r="751" spans="1:15" hidden="1" x14ac:dyDescent="0.25">
      <c r="A751">
        <v>824</v>
      </c>
      <c r="B751" t="s">
        <v>323</v>
      </c>
      <c r="C751" t="s">
        <v>425</v>
      </c>
      <c r="D751" t="s">
        <v>500</v>
      </c>
    </row>
    <row r="752" spans="1:15" hidden="1" x14ac:dyDescent="0.25">
      <c r="A752">
        <v>825</v>
      </c>
      <c r="B752" t="s">
        <v>84</v>
      </c>
      <c r="C752" t="s">
        <v>422</v>
      </c>
      <c r="D752" t="s">
        <v>84</v>
      </c>
    </row>
    <row r="753" spans="1:15" hidden="1" x14ac:dyDescent="0.25">
      <c r="A753">
        <v>827</v>
      </c>
      <c r="B753" t="s">
        <v>85</v>
      </c>
      <c r="C753" t="s">
        <v>628</v>
      </c>
      <c r="D753" t="s">
        <v>85</v>
      </c>
    </row>
    <row r="754" spans="1:15" hidden="1" x14ac:dyDescent="0.25">
      <c r="A754">
        <v>829</v>
      </c>
      <c r="B754" t="s">
        <v>324</v>
      </c>
      <c r="C754" t="s">
        <v>426</v>
      </c>
      <c r="D754" t="s">
        <v>501</v>
      </c>
    </row>
    <row r="755" spans="1:15" hidden="1" x14ac:dyDescent="0.25">
      <c r="A755">
        <v>830</v>
      </c>
      <c r="B755" t="s">
        <v>325</v>
      </c>
      <c r="C755" t="s">
        <v>427</v>
      </c>
      <c r="D755" t="s">
        <v>502</v>
      </c>
    </row>
    <row r="756" spans="1:15" hidden="1" x14ac:dyDescent="0.25">
      <c r="A756">
        <v>831</v>
      </c>
      <c r="B756" t="s">
        <v>86</v>
      </c>
      <c r="C756" t="s">
        <v>428</v>
      </c>
      <c r="D756" t="s">
        <v>503</v>
      </c>
    </row>
    <row r="757" spans="1:15" x14ac:dyDescent="0.25">
      <c r="A757">
        <v>832</v>
      </c>
      <c r="B757" t="s">
        <v>95</v>
      </c>
      <c r="C757" t="s">
        <v>629</v>
      </c>
      <c r="D757" t="s">
        <v>95</v>
      </c>
      <c r="E757" t="str">
        <f>SUBSTITUTE(ADDRESS(1,COLUMN(C757),4),"1","")&amp;ROW()&amp;":"&amp;SUBSTITUTE(ADDRESS(1,COLUMN(D757),4),"1","")&amp;MATCH("Name:*",C758:C2755,0)+ROW()-1</f>
        <v>C757:D762</v>
      </c>
      <c r="F757" t="str">
        <f ca="1">IFERROR(LEFT(IFERROR(INDEX(INDIRECT($E757),MATCH(F$1,INDIRECT(SUBSTITUTE($E757,"D","C")),0),2),""),SEARCH("(",IFERROR(INDEX(INDIRECT($E757),MATCH(F$1,INDIRECT(SUBSTITUTE($E757,"D","C")),0),2),""))-1),D757)</f>
        <v xml:space="preserve">Jamco America </v>
      </c>
      <c r="G757" t="str">
        <f ca="1">TRIM(SUBSTITUTE(SUBSTITUTE(RIGHT(D757,LEN(D757)-LEN(F757)),"(",""),")",""))</f>
        <v>Everett, WA</v>
      </c>
      <c r="H757" t="str">
        <f t="shared" ref="H757:O757" ca="1" si="116">IFERROR(INDEX(INDIRECT($E757),MATCH(H$1,INDIRECT(SUBSTITUTE($E757,"D","C")),0),2),"")</f>
        <v>PMA, STC, TSOA</v>
      </c>
      <c r="I757" t="str">
        <f t="shared" ca="1" si="116"/>
        <v>1018 80th St. SW.</v>
      </c>
      <c r="J757" t="str">
        <f t="shared" ca="1" si="116"/>
        <v/>
      </c>
      <c r="K757" t="str">
        <f t="shared" ca="1" si="116"/>
        <v>Everett, WA, 98203</v>
      </c>
      <c r="L757" t="str">
        <f t="shared" ca="1" si="116"/>
        <v>(425) 347-4735 ext. 1106</v>
      </c>
      <c r="M757" t="str">
        <f t="shared" ca="1" si="116"/>
        <v/>
      </c>
      <c r="N757" t="str">
        <f t="shared" ca="1" si="116"/>
        <v>e_kakihara@jamco-america.com</v>
      </c>
      <c r="O757" t="str">
        <f t="shared" ca="1" si="116"/>
        <v/>
      </c>
    </row>
    <row r="758" spans="1:15" hidden="1" x14ac:dyDescent="0.25">
      <c r="A758">
        <v>833</v>
      </c>
      <c r="B758" t="s">
        <v>329</v>
      </c>
      <c r="C758" t="s">
        <v>425</v>
      </c>
      <c r="D758" t="s">
        <v>509</v>
      </c>
    </row>
    <row r="759" spans="1:15" hidden="1" x14ac:dyDescent="0.25">
      <c r="A759">
        <v>834</v>
      </c>
      <c r="B759" t="s">
        <v>96</v>
      </c>
      <c r="C759" t="s">
        <v>422</v>
      </c>
      <c r="D759" t="s">
        <v>96</v>
      </c>
    </row>
    <row r="760" spans="1:15" hidden="1" x14ac:dyDescent="0.25">
      <c r="A760">
        <v>838</v>
      </c>
      <c r="B760" t="s">
        <v>97</v>
      </c>
      <c r="C760" t="s">
        <v>628</v>
      </c>
      <c r="D760" t="s">
        <v>97</v>
      </c>
    </row>
    <row r="761" spans="1:15" hidden="1" x14ac:dyDescent="0.25">
      <c r="A761">
        <v>839</v>
      </c>
      <c r="B761" t="s">
        <v>330</v>
      </c>
      <c r="C761" t="s">
        <v>426</v>
      </c>
      <c r="D761" t="s">
        <v>510</v>
      </c>
    </row>
    <row r="762" spans="1:15" hidden="1" x14ac:dyDescent="0.25">
      <c r="A762">
        <v>840</v>
      </c>
      <c r="B762" t="s">
        <v>98</v>
      </c>
      <c r="C762" t="s">
        <v>428</v>
      </c>
      <c r="D762" t="s">
        <v>511</v>
      </c>
    </row>
    <row r="763" spans="1:15" x14ac:dyDescent="0.25">
      <c r="A763">
        <v>841</v>
      </c>
      <c r="B763" t="s">
        <v>244</v>
      </c>
      <c r="C763" t="s">
        <v>629</v>
      </c>
      <c r="D763" t="s">
        <v>244</v>
      </c>
      <c r="E763" t="str">
        <f>SUBSTITUTE(ADDRESS(1,COLUMN(C763),4),"1","")&amp;ROW()&amp;":"&amp;SUBSTITUTE(ADDRESS(1,COLUMN(D763),4),"1","")&amp;MATCH("Name:*",C764:C2761,0)+ROW()-1</f>
        <v>C763:D768</v>
      </c>
      <c r="F763" t="str">
        <f ca="1">IFERROR(LEFT(IFERROR(INDEX(INDIRECT($E763),MATCH(F$1,INDIRECT(SUBSTITUTE($E763,"D","C")),0),2),""),SEARCH("(",IFERROR(INDEX(INDIRECT($E763),MATCH(F$1,INDIRECT(SUBSTITUTE($E763,"D","C")),0),2),""))-1),D763)</f>
        <v xml:space="preserve">American Airlines </v>
      </c>
      <c r="G763" t="str">
        <f ca="1">TRIM(SUBSTITUTE(SUBSTITUTE(RIGHT(D763,LEN(D763)-LEN(F763)),"(",""),")",""))</f>
        <v>Tulsa, OK</v>
      </c>
      <c r="H763" t="str">
        <f t="shared" ref="H763:O763" ca="1" si="117">IFERROR(INDEX(INDIRECT($E763),MATCH(H$1,INDIRECT(SUBSTITUTE($E763,"D","C")),0),2),"")</f>
        <v>MRA, STC</v>
      </c>
      <c r="I763" t="str">
        <f t="shared" ca="1" si="117"/>
        <v>3900 Mingo Road</v>
      </c>
      <c r="J763" t="str">
        <f t="shared" ca="1" si="117"/>
        <v/>
      </c>
      <c r="K763" t="str">
        <f t="shared" ca="1" si="117"/>
        <v>Tulsa, OK, 74116</v>
      </c>
      <c r="L763" t="str">
        <f t="shared" ca="1" si="117"/>
        <v>(682) 278-8310</v>
      </c>
      <c r="M763" t="str">
        <f t="shared" ca="1" si="117"/>
        <v/>
      </c>
      <c r="N763" t="str">
        <f t="shared" ca="1" si="117"/>
        <v>Cheryl.Hurst@aa.com</v>
      </c>
      <c r="O763" t="str">
        <f t="shared" ca="1" si="117"/>
        <v/>
      </c>
    </row>
    <row r="764" spans="1:15" hidden="1" x14ac:dyDescent="0.25">
      <c r="A764">
        <v>842</v>
      </c>
      <c r="B764" t="s">
        <v>275</v>
      </c>
      <c r="C764" t="s">
        <v>425</v>
      </c>
      <c r="D764" t="s">
        <v>437</v>
      </c>
    </row>
    <row r="765" spans="1:15" hidden="1" x14ac:dyDescent="0.25">
      <c r="A765">
        <v>843</v>
      </c>
      <c r="B765" t="s">
        <v>245</v>
      </c>
      <c r="C765" t="s">
        <v>422</v>
      </c>
      <c r="D765" t="s">
        <v>245</v>
      </c>
    </row>
    <row r="766" spans="1:15" hidden="1" x14ac:dyDescent="0.25">
      <c r="A766">
        <v>844</v>
      </c>
      <c r="B766" t="s">
        <v>246</v>
      </c>
      <c r="C766" t="s">
        <v>628</v>
      </c>
      <c r="D766" t="s">
        <v>246</v>
      </c>
    </row>
    <row r="767" spans="1:15" hidden="1" x14ac:dyDescent="0.25">
      <c r="A767">
        <v>845</v>
      </c>
      <c r="B767" t="s">
        <v>407</v>
      </c>
      <c r="C767" t="s">
        <v>426</v>
      </c>
      <c r="D767" t="s">
        <v>613</v>
      </c>
    </row>
    <row r="768" spans="1:15" hidden="1" x14ac:dyDescent="0.25">
      <c r="A768">
        <v>846</v>
      </c>
      <c r="B768" t="s">
        <v>247</v>
      </c>
      <c r="C768" t="s">
        <v>428</v>
      </c>
      <c r="D768" t="s">
        <v>614</v>
      </c>
    </row>
    <row r="769" spans="1:15" x14ac:dyDescent="0.25">
      <c r="A769">
        <v>848</v>
      </c>
      <c r="B769" t="s">
        <v>129</v>
      </c>
      <c r="C769" t="s">
        <v>629</v>
      </c>
      <c r="D769" t="s">
        <v>129</v>
      </c>
      <c r="E769" t="str">
        <f>SUBSTITUTE(ADDRESS(1,COLUMN(C769),4),"1","")&amp;ROW()&amp;":"&amp;SUBSTITUTE(ADDRESS(1,COLUMN(D769),4),"1","")&amp;MATCH("Name:*",C770:C2767,0)+ROW()-1</f>
        <v>C769:D775</v>
      </c>
      <c r="F769" t="str">
        <f ca="1">IFERROR(LEFT(IFERROR(INDEX(INDIRECT($E769),MATCH(F$1,INDIRECT(SUBSTITUTE($E769,"D","C")),0),2),""),SEARCH("(",IFERROR(INDEX(INDIRECT($E769),MATCH(F$1,INDIRECT(SUBSTITUTE($E769,"D","C")),0),2),""))-1),D769)</f>
        <v xml:space="preserve">Lycoming </v>
      </c>
      <c r="G769" t="str">
        <f ca="1">TRIM(SUBSTITUTE(SUBSTITUTE(RIGHT(D769,LEN(D769)-LEN(F769)),"(",""),")",""))</f>
        <v>Williamsport, PA</v>
      </c>
      <c r="H769" t="str">
        <f t="shared" ref="H769:O769" ca="1" si="118">IFERROR(INDEX(INDIRECT($E769),MATCH(H$1,INDIRECT(SUBSTITUTE($E769,"D","C")),0),2),"")</f>
        <v>MRA, PC, STC, TC</v>
      </c>
      <c r="I769" t="str">
        <f t="shared" ca="1" si="118"/>
        <v>652 Oliver St</v>
      </c>
      <c r="J769" t="str">
        <f t="shared" ca="1" si="118"/>
        <v/>
      </c>
      <c r="K769" t="str">
        <f t="shared" ca="1" si="118"/>
        <v>Williamsport, PA, 17701</v>
      </c>
      <c r="L769" t="str">
        <f t="shared" ca="1" si="118"/>
        <v>(570) 327-7185</v>
      </c>
      <c r="M769" t="str">
        <f t="shared" ca="1" si="118"/>
        <v>(570) 327-7120</v>
      </c>
      <c r="N769" t="str">
        <f t="shared" ca="1" si="118"/>
        <v>tboring@lycoming.com</v>
      </c>
      <c r="O769" t="str">
        <f t="shared" ca="1" si="118"/>
        <v/>
      </c>
    </row>
    <row r="770" spans="1:15" hidden="1" x14ac:dyDescent="0.25">
      <c r="A770">
        <v>849</v>
      </c>
      <c r="B770" t="s">
        <v>348</v>
      </c>
      <c r="C770" t="s">
        <v>425</v>
      </c>
      <c r="D770" t="s">
        <v>534</v>
      </c>
    </row>
    <row r="771" spans="1:15" hidden="1" x14ac:dyDescent="0.25">
      <c r="A771">
        <v>850</v>
      </c>
      <c r="B771" t="s">
        <v>349</v>
      </c>
      <c r="C771" t="s">
        <v>422</v>
      </c>
      <c r="D771" t="s">
        <v>349</v>
      </c>
    </row>
    <row r="772" spans="1:15" hidden="1" x14ac:dyDescent="0.25">
      <c r="A772">
        <v>851</v>
      </c>
      <c r="B772" t="s">
        <v>130</v>
      </c>
      <c r="C772" t="s">
        <v>628</v>
      </c>
      <c r="D772" t="s">
        <v>130</v>
      </c>
    </row>
    <row r="773" spans="1:15" hidden="1" x14ac:dyDescent="0.25">
      <c r="A773">
        <v>852</v>
      </c>
      <c r="B773" t="s">
        <v>350</v>
      </c>
      <c r="C773" t="s">
        <v>426</v>
      </c>
      <c r="D773" t="s">
        <v>535</v>
      </c>
    </row>
    <row r="774" spans="1:15" hidden="1" x14ac:dyDescent="0.25">
      <c r="A774">
        <v>853</v>
      </c>
      <c r="B774" t="s">
        <v>351</v>
      </c>
      <c r="C774" t="s">
        <v>427</v>
      </c>
      <c r="D774" t="s">
        <v>536</v>
      </c>
    </row>
    <row r="775" spans="1:15" hidden="1" x14ac:dyDescent="0.25">
      <c r="A775">
        <v>854</v>
      </c>
      <c r="B775" t="s">
        <v>131</v>
      </c>
      <c r="C775" t="s">
        <v>428</v>
      </c>
      <c r="D775" t="s">
        <v>537</v>
      </c>
    </row>
    <row r="776" spans="1:15" x14ac:dyDescent="0.25">
      <c r="A776">
        <v>855</v>
      </c>
      <c r="B776" t="s">
        <v>248</v>
      </c>
      <c r="C776" t="s">
        <v>629</v>
      </c>
      <c r="D776" t="s">
        <v>248</v>
      </c>
      <c r="E776" t="str">
        <f>SUBSTITUTE(ADDRESS(1,COLUMN(C776),4),"1","")&amp;ROW()&amp;":"&amp;SUBSTITUTE(ADDRESS(1,COLUMN(D776),4),"1","")&amp;MATCH("Name:*",C777:C2774,0)+ROW()-1</f>
        <v>C776:D781</v>
      </c>
      <c r="F776" t="str">
        <f ca="1">IFERROR(LEFT(IFERROR(INDEX(INDIRECT($E776),MATCH(F$1,INDIRECT(SUBSTITUTE($E776,"D","C")),0),2),""),SEARCH("(",IFERROR(INDEX(INDIRECT($E776),MATCH(F$1,INDIRECT(SUBSTITUTE($E776,"D","C")),0),2),""))-1),D776)</f>
        <v xml:space="preserve">Fdea </v>
      </c>
      <c r="G776" t="str">
        <f ca="1">TRIM(SUBSTITUTE(SUBSTITUTE(RIGHT(D776,LEN(D776)-LEN(F776)),"(",""),")",""))</f>
        <v>Memphis, TN</v>
      </c>
      <c r="H776" t="str">
        <f t="shared" ref="H776:O776" ca="1" si="119">IFERROR(INDEX(INDIRECT($E776),MATCH(H$1,INDIRECT(SUBSTITUTE($E776,"D","C")),0),2),"")</f>
        <v>MRA</v>
      </c>
      <c r="I776" t="str">
        <f t="shared" ca="1" si="119"/>
        <v>3131 Democrat Road</v>
      </c>
      <c r="J776" t="str">
        <f t="shared" ca="1" si="119"/>
        <v/>
      </c>
      <c r="K776" t="str">
        <f t="shared" ca="1" si="119"/>
        <v>Memphis, TN, 38118</v>
      </c>
      <c r="L776" t="str">
        <f t="shared" ca="1" si="119"/>
        <v>(901) 224-4590</v>
      </c>
      <c r="M776" t="str">
        <f t="shared" ca="1" si="119"/>
        <v/>
      </c>
      <c r="N776" t="str">
        <f t="shared" ca="1" si="119"/>
        <v>randy.brinsfield@fedex.com</v>
      </c>
      <c r="O776" t="str">
        <f t="shared" ca="1" si="119"/>
        <v/>
      </c>
    </row>
    <row r="777" spans="1:15" hidden="1" x14ac:dyDescent="0.25">
      <c r="A777">
        <v>856</v>
      </c>
      <c r="B777" t="s">
        <v>14</v>
      </c>
      <c r="C777" t="s">
        <v>425</v>
      </c>
      <c r="D777" t="s">
        <v>440</v>
      </c>
    </row>
    <row r="778" spans="1:15" hidden="1" x14ac:dyDescent="0.25">
      <c r="A778">
        <v>857</v>
      </c>
      <c r="B778" t="s">
        <v>249</v>
      </c>
      <c r="C778" t="s">
        <v>422</v>
      </c>
      <c r="D778" t="s">
        <v>249</v>
      </c>
    </row>
    <row r="779" spans="1:15" hidden="1" x14ac:dyDescent="0.25">
      <c r="A779">
        <v>858</v>
      </c>
      <c r="B779" t="s">
        <v>250</v>
      </c>
      <c r="C779" t="s">
        <v>628</v>
      </c>
      <c r="D779" t="s">
        <v>250</v>
      </c>
    </row>
    <row r="780" spans="1:15" hidden="1" x14ac:dyDescent="0.25">
      <c r="A780">
        <v>859</v>
      </c>
      <c r="B780" t="s">
        <v>408</v>
      </c>
      <c r="C780" t="s">
        <v>426</v>
      </c>
      <c r="D780" t="s">
        <v>615</v>
      </c>
    </row>
    <row r="781" spans="1:15" hidden="1" x14ac:dyDescent="0.25">
      <c r="A781">
        <v>860</v>
      </c>
      <c r="B781" t="s">
        <v>251</v>
      </c>
      <c r="C781" t="s">
        <v>428</v>
      </c>
      <c r="D781" t="s">
        <v>616</v>
      </c>
    </row>
    <row r="782" spans="1:15" x14ac:dyDescent="0.25">
      <c r="A782">
        <v>861</v>
      </c>
      <c r="B782" t="s">
        <v>252</v>
      </c>
      <c r="C782" t="s">
        <v>629</v>
      </c>
      <c r="D782" t="s">
        <v>252</v>
      </c>
      <c r="E782" t="str">
        <f>SUBSTITUTE(ADDRESS(1,COLUMN(C782),4),"1","")&amp;ROW()&amp;":"&amp;SUBSTITUTE(ADDRESS(1,COLUMN(D782),4),"1","")&amp;MATCH("Name:*",C783:C2780,0)+ROW()-1</f>
        <v>C782:D787</v>
      </c>
      <c r="F782" t="str">
        <f ca="1">IFERROR(LEFT(IFERROR(INDEX(INDIRECT($E782),MATCH(F$1,INDIRECT(SUBSTITUTE($E782,"D","C")),0),2),""),SEARCH("(",IFERROR(INDEX(INDIRECT($E782),MATCH(F$1,INDIRECT(SUBSTITUTE($E782,"D","C")),0),2),""))-1),D782)</f>
        <v xml:space="preserve">Standard Aero,. </v>
      </c>
      <c r="G782" t="str">
        <f ca="1">TRIM(SUBSTITUTE(SUBSTITUTE(RIGHT(D782,LEN(D782)-LEN(F782)),"(",""),")",""))</f>
        <v>Maryville, TN</v>
      </c>
      <c r="H782" t="str">
        <f t="shared" ref="H782:O782" ca="1" si="120">IFERROR(INDEX(INDIRECT($E782),MATCH(H$1,INDIRECT(SUBSTITUTE($E782,"D","C")),0),2),"")</f>
        <v>MRA</v>
      </c>
      <c r="I782" t="str">
        <f t="shared" ca="1" si="120"/>
        <v>1029 Ross Dr</v>
      </c>
      <c r="J782" t="str">
        <f t="shared" ca="1" si="120"/>
        <v/>
      </c>
      <c r="K782" t="str">
        <f t="shared" ca="1" si="120"/>
        <v>Maryville, TN, 37801</v>
      </c>
      <c r="L782" t="str">
        <f t="shared" ca="1" si="120"/>
        <v>(865) 981-4671</v>
      </c>
      <c r="M782" t="str">
        <f t="shared" ca="1" si="120"/>
        <v/>
      </c>
      <c r="N782" t="str">
        <f t="shared" ca="1" si="120"/>
        <v>Marc.Bradley@StandardAero.com</v>
      </c>
      <c r="O782" t="str">
        <f t="shared" ca="1" si="120"/>
        <v/>
      </c>
    </row>
    <row r="783" spans="1:15" hidden="1" x14ac:dyDescent="0.25">
      <c r="A783">
        <v>862</v>
      </c>
      <c r="B783" t="s">
        <v>14</v>
      </c>
      <c r="C783" t="s">
        <v>425</v>
      </c>
      <c r="D783" t="s">
        <v>440</v>
      </c>
    </row>
    <row r="784" spans="1:15" hidden="1" x14ac:dyDescent="0.25">
      <c r="A784">
        <v>863</v>
      </c>
      <c r="B784" t="s">
        <v>409</v>
      </c>
      <c r="C784" t="s">
        <v>422</v>
      </c>
      <c r="D784" t="s">
        <v>409</v>
      </c>
    </row>
    <row r="785" spans="1:15" hidden="1" x14ac:dyDescent="0.25">
      <c r="A785">
        <v>865</v>
      </c>
      <c r="B785" t="s">
        <v>253</v>
      </c>
      <c r="C785" t="s">
        <v>628</v>
      </c>
      <c r="D785" t="s">
        <v>253</v>
      </c>
    </row>
    <row r="786" spans="1:15" hidden="1" x14ac:dyDescent="0.25">
      <c r="A786">
        <v>866</v>
      </c>
      <c r="B786" t="s">
        <v>410</v>
      </c>
      <c r="C786" t="s">
        <v>426</v>
      </c>
      <c r="D786" t="s">
        <v>617</v>
      </c>
    </row>
    <row r="787" spans="1:15" hidden="1" x14ac:dyDescent="0.25">
      <c r="A787">
        <v>867</v>
      </c>
      <c r="B787" t="s">
        <v>254</v>
      </c>
      <c r="C787" t="s">
        <v>428</v>
      </c>
      <c r="D787" t="s">
        <v>618</v>
      </c>
    </row>
    <row r="788" spans="1:15" x14ac:dyDescent="0.25">
      <c r="A788">
        <v>868</v>
      </c>
      <c r="B788" t="s">
        <v>135</v>
      </c>
      <c r="C788" t="s">
        <v>629</v>
      </c>
      <c r="D788" t="s">
        <v>135</v>
      </c>
      <c r="E788" t="str">
        <f>SUBSTITUTE(ADDRESS(1,COLUMN(C788),4),"1","")&amp;ROW()&amp;":"&amp;SUBSTITUTE(ADDRESS(1,COLUMN(D788),4),"1","")&amp;MATCH("Name:*",C789:C2786,0)+ROW()-1</f>
        <v>C788:D794</v>
      </c>
      <c r="F788" t="str">
        <f ca="1">IFERROR(LEFT(IFERROR(INDEX(INDIRECT($E788),MATCH(F$1,INDIRECT(SUBSTITUTE($E788,"D","C")),0),2),""),SEARCH("(",IFERROR(INDEX(INDIRECT($E788),MATCH(F$1,INDIRECT(SUBSTITUTE($E788,"D","C")),0),2),""))-1),D788)</f>
        <v xml:space="preserve">Bell Helicopter </v>
      </c>
      <c r="G788" t="str">
        <f ca="1">TRIM(SUBSTITUTE(SUBSTITUTE(RIGHT(D788,LEN(D788)-LEN(F788)),"(",""),")",""))</f>
        <v>Fort Worth, TX</v>
      </c>
      <c r="H788" t="str">
        <f t="shared" ref="H788:O788" ca="1" si="121">IFERROR(INDEX(INDIRECT($E788),MATCH(H$1,INDIRECT(SUBSTITUTE($E788,"D","C")),0),2),"")</f>
        <v>MRA, PC, STC, TC</v>
      </c>
      <c r="I788" t="str">
        <f t="shared" ca="1" si="121"/>
        <v>3255 Bell Flight Blvd.</v>
      </c>
      <c r="J788" t="str">
        <f t="shared" ca="1" si="121"/>
        <v/>
      </c>
      <c r="K788" t="str">
        <f t="shared" ca="1" si="121"/>
        <v>Fort Worth, TX, 76118</v>
      </c>
      <c r="L788" t="str">
        <f t="shared" ca="1" si="121"/>
        <v>(817) 280-6494</v>
      </c>
      <c r="M788" t="str">
        <f t="shared" ca="1" si="121"/>
        <v>(817) 278-5527</v>
      </c>
      <c r="N788" t="str">
        <f t="shared" ca="1" si="121"/>
        <v>Jbouma@bellflight.com</v>
      </c>
      <c r="O788" t="str">
        <f t="shared" ca="1" si="121"/>
        <v/>
      </c>
    </row>
    <row r="789" spans="1:15" hidden="1" x14ac:dyDescent="0.25">
      <c r="A789">
        <v>869</v>
      </c>
      <c r="B789" t="s">
        <v>348</v>
      </c>
      <c r="C789" t="s">
        <v>425</v>
      </c>
      <c r="D789" t="s">
        <v>534</v>
      </c>
    </row>
    <row r="790" spans="1:15" hidden="1" x14ac:dyDescent="0.25">
      <c r="A790">
        <v>870</v>
      </c>
      <c r="B790" t="s">
        <v>136</v>
      </c>
      <c r="C790" t="s">
        <v>422</v>
      </c>
      <c r="D790" t="s">
        <v>136</v>
      </c>
    </row>
    <row r="791" spans="1:15" hidden="1" x14ac:dyDescent="0.25">
      <c r="A791">
        <v>871</v>
      </c>
      <c r="B791" t="s">
        <v>137</v>
      </c>
      <c r="C791" t="s">
        <v>628</v>
      </c>
      <c r="D791" t="s">
        <v>137</v>
      </c>
    </row>
    <row r="792" spans="1:15" hidden="1" x14ac:dyDescent="0.25">
      <c r="A792">
        <v>872</v>
      </c>
      <c r="B792" t="s">
        <v>355</v>
      </c>
      <c r="C792" t="s">
        <v>426</v>
      </c>
      <c r="D792" t="s">
        <v>541</v>
      </c>
    </row>
    <row r="793" spans="1:15" hidden="1" x14ac:dyDescent="0.25">
      <c r="A793">
        <v>873</v>
      </c>
      <c r="B793" t="s">
        <v>356</v>
      </c>
      <c r="C793" t="s">
        <v>427</v>
      </c>
      <c r="D793" t="s">
        <v>542</v>
      </c>
    </row>
    <row r="794" spans="1:15" hidden="1" x14ac:dyDescent="0.25">
      <c r="A794">
        <v>874</v>
      </c>
      <c r="B794" t="s">
        <v>138</v>
      </c>
      <c r="C794" t="s">
        <v>428</v>
      </c>
      <c r="D794" t="s">
        <v>543</v>
      </c>
    </row>
    <row r="795" spans="1:15" x14ac:dyDescent="0.25">
      <c r="A795">
        <v>875</v>
      </c>
      <c r="B795" t="s">
        <v>143</v>
      </c>
      <c r="C795" t="s">
        <v>629</v>
      </c>
      <c r="D795" t="s">
        <v>143</v>
      </c>
      <c r="E795" t="str">
        <f>SUBSTITUTE(ADDRESS(1,COLUMN(C795),4),"1","")&amp;ROW()&amp;":"&amp;SUBSTITUTE(ADDRESS(1,COLUMN(D795),4),"1","")&amp;MATCH("Name:*",C796:C2793,0)+ROW()-1</f>
        <v>C795:D800</v>
      </c>
      <c r="F795" t="str">
        <f ca="1">IFERROR(LEFT(IFERROR(INDEX(INDIRECT($E795),MATCH(F$1,INDIRECT(SUBSTITUTE($E795,"D","C")),0),2),""),SEARCH("(",IFERROR(INDEX(INDIRECT($E795),MATCH(F$1,INDIRECT(SUBSTITUTE($E795,"D","C")),0),2),""))-1),D795)</f>
        <v>L-3Harris Technologies Integrated Systems L.P.</v>
      </c>
      <c r="G795" t="str">
        <f ca="1">TRIM(SUBSTITUTE(SUBSTITUTE(RIGHT(D795,LEN(D795)-LEN(F795)),"(",""),")",""))</f>
        <v/>
      </c>
      <c r="H795" t="str">
        <f t="shared" ref="H795:O795" ca="1" si="122">IFERROR(INDEX(INDIRECT($E795),MATCH(H$1,INDIRECT(SUBSTITUTE($E795,"D","C")),0),2),"")</f>
        <v>MRA, STC</v>
      </c>
      <c r="I795" t="str">
        <f t="shared" ca="1" si="122"/>
        <v>10001 Jack Finney Blvd.</v>
      </c>
      <c r="J795" t="str">
        <f t="shared" ca="1" si="122"/>
        <v/>
      </c>
      <c r="K795" t="str">
        <f t="shared" ca="1" si="122"/>
        <v>Greenville and Waco, TX, 75402</v>
      </c>
      <c r="L795" t="str">
        <f t="shared" ca="1" si="122"/>
        <v>(903) 457-3770</v>
      </c>
      <c r="M795" t="str">
        <f t="shared" ca="1" si="122"/>
        <v/>
      </c>
      <c r="N795" t="str">
        <f t="shared" ca="1" si="122"/>
        <v>Jessica.L.Rogers@L3Harris.com</v>
      </c>
      <c r="O795" t="str">
        <f t="shared" ca="1" si="122"/>
        <v/>
      </c>
    </row>
    <row r="796" spans="1:15" hidden="1" x14ac:dyDescent="0.25">
      <c r="A796">
        <v>876</v>
      </c>
      <c r="B796" t="s">
        <v>275</v>
      </c>
      <c r="C796" t="s">
        <v>425</v>
      </c>
      <c r="D796" t="s">
        <v>437</v>
      </c>
    </row>
    <row r="797" spans="1:15" hidden="1" x14ac:dyDescent="0.25">
      <c r="A797">
        <v>877</v>
      </c>
      <c r="B797" t="s">
        <v>144</v>
      </c>
      <c r="C797" t="s">
        <v>422</v>
      </c>
      <c r="D797" t="s">
        <v>144</v>
      </c>
    </row>
    <row r="798" spans="1:15" hidden="1" x14ac:dyDescent="0.25">
      <c r="A798">
        <v>878</v>
      </c>
      <c r="B798" t="s">
        <v>145</v>
      </c>
      <c r="C798" t="s">
        <v>628</v>
      </c>
      <c r="D798" t="s">
        <v>145</v>
      </c>
    </row>
    <row r="799" spans="1:15" hidden="1" x14ac:dyDescent="0.25">
      <c r="A799">
        <v>879</v>
      </c>
      <c r="B799" t="s">
        <v>358</v>
      </c>
      <c r="C799" t="s">
        <v>426</v>
      </c>
      <c r="D799" t="s">
        <v>546</v>
      </c>
    </row>
    <row r="800" spans="1:15" hidden="1" x14ac:dyDescent="0.25">
      <c r="A800">
        <v>880</v>
      </c>
      <c r="B800" t="s">
        <v>146</v>
      </c>
      <c r="C800" t="s">
        <v>428</v>
      </c>
      <c r="D800" t="s">
        <v>547</v>
      </c>
    </row>
    <row r="801" spans="1:15" x14ac:dyDescent="0.25">
      <c r="A801">
        <v>882</v>
      </c>
      <c r="B801" t="s">
        <v>255</v>
      </c>
      <c r="C801" t="s">
        <v>629</v>
      </c>
      <c r="D801" t="s">
        <v>255</v>
      </c>
      <c r="E801" t="str">
        <f>SUBSTITUTE(ADDRESS(1,COLUMN(C801),4),"1","")&amp;ROW()&amp;":"&amp;SUBSTITUTE(ADDRESS(1,COLUMN(D801),4),"1","")&amp;MATCH("Name:*",C802:C2799,0)+ROW()-1</f>
        <v>C801:D806</v>
      </c>
      <c r="F801" t="str">
        <f ca="1">IFERROR(LEFT(IFERROR(INDEX(INDIRECT($E801),MATCH(F$1,INDIRECT(SUBSTITUTE($E801,"D","C")),0),2),""),SEARCH("(",IFERROR(INDEX(INDIRECT($E801),MATCH(F$1,INDIRECT(SUBSTITUTE($E801,"D","C")),0),2),""))-1),D801)</f>
        <v xml:space="preserve">SWA </v>
      </c>
      <c r="G801" t="str">
        <f ca="1">TRIM(SUBSTITUTE(SUBSTITUTE(RIGHT(D801,LEN(D801)-LEN(F801)),"(",""),")",""))</f>
        <v>Dallas, TX</v>
      </c>
      <c r="H801" t="str">
        <f t="shared" ref="H801:O801" ca="1" si="123">IFERROR(INDEX(INDIRECT($E801),MATCH(H$1,INDIRECT(SUBSTITUTE($E801,"D","C")),0),2),"")</f>
        <v>MRA</v>
      </c>
      <c r="I801" t="str">
        <f t="shared" ca="1" si="123"/>
        <v>2702 Love Field Dr</v>
      </c>
      <c r="J801" t="str">
        <f t="shared" ca="1" si="123"/>
        <v/>
      </c>
      <c r="K801" t="str">
        <f t="shared" ca="1" si="123"/>
        <v>Dallas, TX, 75235</v>
      </c>
      <c r="L801" t="str">
        <f t="shared" ca="1" si="123"/>
        <v>(214) 904-4797</v>
      </c>
      <c r="M801" t="str">
        <f t="shared" ca="1" si="123"/>
        <v/>
      </c>
      <c r="N801" t="str">
        <f t="shared" ca="1" si="123"/>
        <v>shannon.farrington@wcno.com</v>
      </c>
      <c r="O801" t="str">
        <f t="shared" ca="1" si="123"/>
        <v/>
      </c>
    </row>
    <row r="802" spans="1:15" hidden="1" x14ac:dyDescent="0.25">
      <c r="A802">
        <v>883</v>
      </c>
      <c r="B802" t="s">
        <v>14</v>
      </c>
      <c r="C802" t="s">
        <v>425</v>
      </c>
      <c r="D802" t="s">
        <v>440</v>
      </c>
    </row>
    <row r="803" spans="1:15" hidden="1" x14ac:dyDescent="0.25">
      <c r="A803">
        <v>884</v>
      </c>
      <c r="B803" t="s">
        <v>411</v>
      </c>
      <c r="C803" t="s">
        <v>422</v>
      </c>
      <c r="D803" t="s">
        <v>411</v>
      </c>
    </row>
    <row r="804" spans="1:15" hidden="1" x14ac:dyDescent="0.25">
      <c r="A804">
        <v>885</v>
      </c>
      <c r="B804" t="s">
        <v>256</v>
      </c>
      <c r="C804" t="s">
        <v>628</v>
      </c>
      <c r="D804" t="s">
        <v>256</v>
      </c>
    </row>
    <row r="805" spans="1:15" hidden="1" x14ac:dyDescent="0.25">
      <c r="A805">
        <v>886</v>
      </c>
      <c r="B805" t="s">
        <v>412</v>
      </c>
      <c r="C805" t="s">
        <v>426</v>
      </c>
      <c r="D805" t="s">
        <v>619</v>
      </c>
    </row>
    <row r="806" spans="1:15" hidden="1" x14ac:dyDescent="0.25">
      <c r="A806">
        <v>887</v>
      </c>
      <c r="B806" t="s">
        <v>257</v>
      </c>
      <c r="C806" t="s">
        <v>428</v>
      </c>
      <c r="D806" t="s">
        <v>620</v>
      </c>
    </row>
    <row r="807" spans="1:15" x14ac:dyDescent="0.25">
      <c r="A807">
        <v>888</v>
      </c>
      <c r="B807" t="s">
        <v>155</v>
      </c>
      <c r="C807" t="s">
        <v>629</v>
      </c>
      <c r="D807" t="s">
        <v>155</v>
      </c>
      <c r="E807" t="str">
        <f>SUBSTITUTE(ADDRESS(1,COLUMN(C807),4),"1","")&amp;ROW()&amp;":"&amp;SUBSTITUTE(ADDRESS(1,COLUMN(D807),4),"1","")&amp;MATCH("Name:*",C808:C2805,0)+ROW()-1</f>
        <v>C807:D812</v>
      </c>
      <c r="F807" t="str">
        <f ca="1">IFERROR(LEFT(IFERROR(INDEX(INDIRECT($E807),MATCH(F$1,INDIRECT(SUBSTITUTE($E807,"D","C")),0),2),""),SEARCH("(",IFERROR(INDEX(INDIRECT($E807),MATCH(F$1,INDIRECT(SUBSTITUTE($E807,"D","C")),0),2),""))-1),D807)</f>
        <v>United Airlines</v>
      </c>
      <c r="G807" t="str">
        <f ca="1">TRIM(SUBSTITUTE(SUBSTITUTE(RIGHT(D807,LEN(D807)-LEN(F807)),"(",""),")",""))</f>
        <v/>
      </c>
      <c r="H807" t="str">
        <f t="shared" ref="H807:O807" ca="1" si="124">IFERROR(INDEX(INDIRECT($E807),MATCH(H$1,INDIRECT(SUBSTITUTE($E807,"D","C")),0),2),"")</f>
        <v>MRA, STC</v>
      </c>
      <c r="I807" t="str">
        <f t="shared" ca="1" si="124"/>
        <v>4399 Wright Road, Hangar-X</v>
      </c>
      <c r="J807" t="str">
        <f t="shared" ca="1" si="124"/>
        <v/>
      </c>
      <c r="K807" t="str">
        <f t="shared" ca="1" si="124"/>
        <v>Houston, TX, 77032</v>
      </c>
      <c r="L807" t="str">
        <f t="shared" ca="1" si="124"/>
        <v>(316) 393-4567</v>
      </c>
      <c r="M807" t="str">
        <f t="shared" ca="1" si="124"/>
        <v/>
      </c>
      <c r="N807" t="str">
        <f t="shared" ca="1" si="124"/>
        <v>raju.tumarada@united.com</v>
      </c>
      <c r="O807" t="str">
        <f t="shared" ca="1" si="124"/>
        <v/>
      </c>
    </row>
    <row r="808" spans="1:15" hidden="1" x14ac:dyDescent="0.25">
      <c r="A808">
        <v>889</v>
      </c>
      <c r="B808" t="s">
        <v>275</v>
      </c>
      <c r="C808" t="s">
        <v>425</v>
      </c>
      <c r="D808" t="s">
        <v>437</v>
      </c>
    </row>
    <row r="809" spans="1:15" hidden="1" x14ac:dyDescent="0.25">
      <c r="A809">
        <v>890</v>
      </c>
      <c r="B809" t="s">
        <v>156</v>
      </c>
      <c r="C809" t="s">
        <v>422</v>
      </c>
      <c r="D809" t="s">
        <v>156</v>
      </c>
    </row>
    <row r="810" spans="1:15" hidden="1" x14ac:dyDescent="0.25">
      <c r="A810">
        <v>893</v>
      </c>
      <c r="B810" t="s">
        <v>157</v>
      </c>
      <c r="C810" t="s">
        <v>628</v>
      </c>
      <c r="D810" t="s">
        <v>157</v>
      </c>
    </row>
    <row r="811" spans="1:15" hidden="1" x14ac:dyDescent="0.25">
      <c r="A811">
        <v>894</v>
      </c>
      <c r="B811" t="s">
        <v>361</v>
      </c>
      <c r="C811" t="s">
        <v>426</v>
      </c>
      <c r="D811" t="s">
        <v>552</v>
      </c>
    </row>
    <row r="812" spans="1:15" hidden="1" x14ac:dyDescent="0.25">
      <c r="A812">
        <v>895</v>
      </c>
      <c r="B812" t="s">
        <v>158</v>
      </c>
      <c r="C812" t="s">
        <v>428</v>
      </c>
      <c r="D812" t="s">
        <v>553</v>
      </c>
    </row>
    <row r="813" spans="1:15" x14ac:dyDescent="0.25">
      <c r="A813">
        <v>896</v>
      </c>
      <c r="B813" t="s">
        <v>83</v>
      </c>
      <c r="C813" t="s">
        <v>629</v>
      </c>
      <c r="D813" t="s">
        <v>83</v>
      </c>
      <c r="E813" t="str">
        <f>SUBSTITUTE(ADDRESS(1,COLUMN(C813),4),"1","")&amp;ROW()&amp;":"&amp;SUBSTITUTE(ADDRESS(1,COLUMN(D813),4),"1","")&amp;MATCH("Name:*",C814:C2811,0)+ROW()-1</f>
        <v>C813:D819</v>
      </c>
      <c r="F813" t="str">
        <f ca="1">IFERROR(LEFT(IFERROR(INDEX(INDIRECT($E813),MATCH(F$1,INDIRECT(SUBSTITUTE($E813,"D","C")),0),2),""),SEARCH("(",IFERROR(INDEX(INDIRECT($E813),MATCH(F$1,INDIRECT(SUBSTITUTE($E813,"D","C")),0),2),""))-1),D813)</f>
        <v xml:space="preserve">Hartzell Propel </v>
      </c>
      <c r="G813" t="str">
        <f ca="1">TRIM(SUBSTITUTE(SUBSTITUTE(RIGHT(D813,LEN(D813)-LEN(F813)),"(",""),")",""))</f>
        <v>Piqua, OH</v>
      </c>
      <c r="H813" t="str">
        <f t="shared" ref="H813:O813" ca="1" si="125">IFERROR(INDEX(INDIRECT($E813),MATCH(H$1,INDIRECT(SUBSTITUTE($E813,"D","C")),0),2),"")</f>
        <v>PMA, PC, STC, TC, TSOA</v>
      </c>
      <c r="I813" t="str">
        <f t="shared" ca="1" si="125"/>
        <v>One Propeller Place</v>
      </c>
      <c r="J813" t="str">
        <f t="shared" ca="1" si="125"/>
        <v/>
      </c>
      <c r="K813" t="str">
        <f t="shared" ca="1" si="125"/>
        <v>Piqua, OH, 45356</v>
      </c>
      <c r="L813" t="str">
        <f t="shared" ca="1" si="125"/>
        <v>(937) 778-4346</v>
      </c>
      <c r="M813" t="str">
        <f t="shared" ca="1" si="125"/>
        <v>(937) 778-4365</v>
      </c>
      <c r="N813" t="str">
        <f t="shared" ca="1" si="125"/>
        <v>bhall@hartzellprop.com</v>
      </c>
      <c r="O813" t="str">
        <f t="shared" ca="1" si="125"/>
        <v/>
      </c>
    </row>
    <row r="814" spans="1:15" hidden="1" x14ac:dyDescent="0.25">
      <c r="A814">
        <v>897</v>
      </c>
      <c r="B814" t="s">
        <v>323</v>
      </c>
      <c r="C814" t="s">
        <v>425</v>
      </c>
      <c r="D814" t="s">
        <v>500</v>
      </c>
    </row>
    <row r="815" spans="1:15" hidden="1" x14ac:dyDescent="0.25">
      <c r="A815">
        <v>898</v>
      </c>
      <c r="B815" t="s">
        <v>84</v>
      </c>
      <c r="C815" t="s">
        <v>422</v>
      </c>
      <c r="D815" t="s">
        <v>84</v>
      </c>
    </row>
    <row r="816" spans="1:15" hidden="1" x14ac:dyDescent="0.25">
      <c r="A816">
        <v>899</v>
      </c>
      <c r="B816" t="s">
        <v>85</v>
      </c>
      <c r="C816" t="s">
        <v>628</v>
      </c>
      <c r="D816" t="s">
        <v>85</v>
      </c>
    </row>
    <row r="817" spans="1:15" hidden="1" x14ac:dyDescent="0.25">
      <c r="A817">
        <v>900</v>
      </c>
      <c r="B817" t="s">
        <v>324</v>
      </c>
      <c r="C817" t="s">
        <v>426</v>
      </c>
      <c r="D817" t="s">
        <v>501</v>
      </c>
    </row>
    <row r="818" spans="1:15" hidden="1" x14ac:dyDescent="0.25">
      <c r="A818">
        <v>901</v>
      </c>
      <c r="B818" t="s">
        <v>325</v>
      </c>
      <c r="C818" t="s">
        <v>427</v>
      </c>
      <c r="D818" t="s">
        <v>502</v>
      </c>
    </row>
    <row r="819" spans="1:15" hidden="1" x14ac:dyDescent="0.25">
      <c r="A819">
        <v>902</v>
      </c>
      <c r="B819" t="s">
        <v>86</v>
      </c>
      <c r="C819" t="s">
        <v>428</v>
      </c>
      <c r="D819" t="s">
        <v>503</v>
      </c>
    </row>
    <row r="820" spans="1:15" x14ac:dyDescent="0.25">
      <c r="A820">
        <v>904</v>
      </c>
      <c r="B820" t="s">
        <v>129</v>
      </c>
      <c r="C820" t="s">
        <v>629</v>
      </c>
      <c r="D820" t="s">
        <v>129</v>
      </c>
      <c r="E820" t="str">
        <f>SUBSTITUTE(ADDRESS(1,COLUMN(C820),4),"1","")&amp;ROW()&amp;":"&amp;SUBSTITUTE(ADDRESS(1,COLUMN(D820),4),"1","")&amp;MATCH("Name:*",C821:C2818,0)+ROW()-1</f>
        <v>C820:D826</v>
      </c>
      <c r="F820" t="str">
        <f ca="1">IFERROR(LEFT(IFERROR(INDEX(INDIRECT($E820),MATCH(F$1,INDIRECT(SUBSTITUTE($E820,"D","C")),0),2),""),SEARCH("(",IFERROR(INDEX(INDIRECT($E820),MATCH(F$1,INDIRECT(SUBSTITUTE($E820,"D","C")),0),2),""))-1),D820)</f>
        <v xml:space="preserve">Lycoming </v>
      </c>
      <c r="G820" t="str">
        <f ca="1">TRIM(SUBSTITUTE(SUBSTITUTE(RIGHT(D820,LEN(D820)-LEN(F820)),"(",""),")",""))</f>
        <v>Williamsport, PA</v>
      </c>
      <c r="H820" t="str">
        <f t="shared" ref="H820:O820" ca="1" si="126">IFERROR(INDEX(INDIRECT($E820),MATCH(H$1,INDIRECT(SUBSTITUTE($E820,"D","C")),0),2),"")</f>
        <v>MRA, PC, STC, TC</v>
      </c>
      <c r="I820" t="str">
        <f t="shared" ca="1" si="126"/>
        <v>652 Oliver St</v>
      </c>
      <c r="J820" t="str">
        <f t="shared" ca="1" si="126"/>
        <v/>
      </c>
      <c r="K820" t="str">
        <f t="shared" ca="1" si="126"/>
        <v>Williamsport, PA, 17701</v>
      </c>
      <c r="L820" t="str">
        <f t="shared" ca="1" si="126"/>
        <v>(570) 327-7185</v>
      </c>
      <c r="M820" t="str">
        <f t="shared" ca="1" si="126"/>
        <v>(570) 327-7120</v>
      </c>
      <c r="N820" t="str">
        <f t="shared" ca="1" si="126"/>
        <v>tboring@lycoming.com</v>
      </c>
      <c r="O820" t="str">
        <f t="shared" ca="1" si="126"/>
        <v/>
      </c>
    </row>
    <row r="821" spans="1:15" hidden="1" x14ac:dyDescent="0.25">
      <c r="A821">
        <v>905</v>
      </c>
      <c r="B821" t="s">
        <v>348</v>
      </c>
      <c r="C821" t="s">
        <v>425</v>
      </c>
      <c r="D821" t="s">
        <v>534</v>
      </c>
    </row>
    <row r="822" spans="1:15" hidden="1" x14ac:dyDescent="0.25">
      <c r="A822">
        <v>906</v>
      </c>
      <c r="B822" t="s">
        <v>349</v>
      </c>
      <c r="C822" t="s">
        <v>422</v>
      </c>
      <c r="D822" t="s">
        <v>349</v>
      </c>
    </row>
    <row r="823" spans="1:15" hidden="1" x14ac:dyDescent="0.25">
      <c r="A823">
        <v>907</v>
      </c>
      <c r="B823" t="s">
        <v>130</v>
      </c>
      <c r="C823" t="s">
        <v>628</v>
      </c>
      <c r="D823" t="s">
        <v>130</v>
      </c>
    </row>
    <row r="824" spans="1:15" hidden="1" x14ac:dyDescent="0.25">
      <c r="A824">
        <v>908</v>
      </c>
      <c r="B824" t="s">
        <v>350</v>
      </c>
      <c r="C824" t="s">
        <v>426</v>
      </c>
      <c r="D824" t="s">
        <v>535</v>
      </c>
    </row>
    <row r="825" spans="1:15" hidden="1" x14ac:dyDescent="0.25">
      <c r="A825">
        <v>909</v>
      </c>
      <c r="B825" t="s">
        <v>351</v>
      </c>
      <c r="C825" t="s">
        <v>427</v>
      </c>
      <c r="D825" t="s">
        <v>536</v>
      </c>
    </row>
    <row r="826" spans="1:15" hidden="1" x14ac:dyDescent="0.25">
      <c r="A826">
        <v>910</v>
      </c>
      <c r="B826" t="s">
        <v>131</v>
      </c>
      <c r="C826" t="s">
        <v>428</v>
      </c>
      <c r="D826" t="s">
        <v>537</v>
      </c>
    </row>
    <row r="827" spans="1:15" x14ac:dyDescent="0.25">
      <c r="A827">
        <v>911</v>
      </c>
      <c r="B827" t="s">
        <v>135</v>
      </c>
      <c r="C827" t="s">
        <v>629</v>
      </c>
      <c r="D827" t="s">
        <v>135</v>
      </c>
      <c r="E827" t="str">
        <f>SUBSTITUTE(ADDRESS(1,COLUMN(C827),4),"1","")&amp;ROW()&amp;":"&amp;SUBSTITUTE(ADDRESS(1,COLUMN(D827),4),"1","")&amp;MATCH("Name:*",C828:C2825,0)+ROW()-1</f>
        <v>C827:D833</v>
      </c>
      <c r="F827" t="str">
        <f ca="1">IFERROR(LEFT(IFERROR(INDEX(INDIRECT($E827),MATCH(F$1,INDIRECT(SUBSTITUTE($E827,"D","C")),0),2),""),SEARCH("(",IFERROR(INDEX(INDIRECT($E827),MATCH(F$1,INDIRECT(SUBSTITUTE($E827,"D","C")),0),2),""))-1),D827)</f>
        <v xml:space="preserve">Bell Helicopter </v>
      </c>
      <c r="G827" t="str">
        <f ca="1">TRIM(SUBSTITUTE(SUBSTITUTE(RIGHT(D827,LEN(D827)-LEN(F827)),"(",""),")",""))</f>
        <v>Fort Worth, TX</v>
      </c>
      <c r="H827" t="str">
        <f t="shared" ref="H827:O827" ca="1" si="127">IFERROR(INDEX(INDIRECT($E827),MATCH(H$1,INDIRECT(SUBSTITUTE($E827,"D","C")),0),2),"")</f>
        <v>MRA, PC, STC, TC</v>
      </c>
      <c r="I827" t="str">
        <f t="shared" ca="1" si="127"/>
        <v>3255 Bell Flight Blvd.</v>
      </c>
      <c r="J827" t="str">
        <f t="shared" ca="1" si="127"/>
        <v/>
      </c>
      <c r="K827" t="str">
        <f t="shared" ca="1" si="127"/>
        <v>Fort Worth, TX, 76118</v>
      </c>
      <c r="L827" t="str">
        <f t="shared" ca="1" si="127"/>
        <v>(817) 280-6494</v>
      </c>
      <c r="M827" t="str">
        <f t="shared" ca="1" si="127"/>
        <v>(817) 278-5527</v>
      </c>
      <c r="N827" t="str">
        <f t="shared" ca="1" si="127"/>
        <v>Jbouma@bellflight.com</v>
      </c>
      <c r="O827" t="str">
        <f t="shared" ca="1" si="127"/>
        <v/>
      </c>
    </row>
    <row r="828" spans="1:15" hidden="1" x14ac:dyDescent="0.25">
      <c r="A828">
        <v>913</v>
      </c>
      <c r="B828" t="s">
        <v>348</v>
      </c>
      <c r="C828" t="s">
        <v>425</v>
      </c>
      <c r="D828" t="s">
        <v>534</v>
      </c>
    </row>
    <row r="829" spans="1:15" hidden="1" x14ac:dyDescent="0.25">
      <c r="A829">
        <v>914</v>
      </c>
      <c r="B829" t="s">
        <v>136</v>
      </c>
      <c r="C829" t="s">
        <v>422</v>
      </c>
      <c r="D829" t="s">
        <v>136</v>
      </c>
    </row>
    <row r="830" spans="1:15" hidden="1" x14ac:dyDescent="0.25">
      <c r="A830">
        <v>915</v>
      </c>
      <c r="B830" t="s">
        <v>137</v>
      </c>
      <c r="C830" t="s">
        <v>628</v>
      </c>
      <c r="D830" t="s">
        <v>137</v>
      </c>
    </row>
    <row r="831" spans="1:15" hidden="1" x14ac:dyDescent="0.25">
      <c r="A831">
        <v>917</v>
      </c>
      <c r="B831" t="s">
        <v>355</v>
      </c>
      <c r="C831" t="s">
        <v>426</v>
      </c>
      <c r="D831" t="s">
        <v>541</v>
      </c>
    </row>
    <row r="832" spans="1:15" hidden="1" x14ac:dyDescent="0.25">
      <c r="A832">
        <v>918</v>
      </c>
      <c r="B832" t="s">
        <v>356</v>
      </c>
      <c r="C832" t="s">
        <v>427</v>
      </c>
      <c r="D832" t="s">
        <v>542</v>
      </c>
    </row>
    <row r="833" spans="1:15" hidden="1" x14ac:dyDescent="0.25">
      <c r="A833">
        <v>919</v>
      </c>
      <c r="B833" t="s">
        <v>138</v>
      </c>
      <c r="C833" t="s">
        <v>428</v>
      </c>
      <c r="D833" t="s">
        <v>543</v>
      </c>
    </row>
    <row r="834" spans="1:15" x14ac:dyDescent="0.25">
      <c r="A834">
        <v>920</v>
      </c>
      <c r="B834" t="s">
        <v>36</v>
      </c>
      <c r="C834" t="s">
        <v>629</v>
      </c>
      <c r="D834" t="s">
        <v>36</v>
      </c>
      <c r="E834" t="str">
        <f>SUBSTITUTE(ADDRESS(1,COLUMN(C834),4),"1","")&amp;ROW()&amp;":"&amp;SUBSTITUTE(ADDRESS(1,COLUMN(D834),4),"1","")&amp;MATCH("Name:*",C835:C2832,0)+ROW()-1</f>
        <v>C834:D839</v>
      </c>
      <c r="F834" t="str">
        <f ca="1">IFERROR(LEFT(IFERROR(INDEX(INDIRECT($E834),MATCH(F$1,INDIRECT(SUBSTITUTE($E834,"D","C")),0),2),""),SEARCH("(",IFERROR(INDEX(INDIRECT($E834),MATCH(F$1,INDIRECT(SUBSTITUTE($E834,"D","C")),0),2),""))-1),D834)</f>
        <v xml:space="preserve">Boeing </v>
      </c>
      <c r="G834" t="str">
        <f ca="1">TRIM(SUBSTITUTE(SUBSTITUTE(RIGHT(D834,LEN(D834)-LEN(F834)),"(",""),")",""))</f>
        <v>Seattle, WA</v>
      </c>
      <c r="H834" t="str">
        <f t="shared" ref="H834:O834" ca="1" si="128">IFERROR(INDEX(INDIRECT($E834),MATCH(H$1,INDIRECT(SUBSTITUTE($E834,"D","C")),0),2),"")</f>
        <v>STC, MRA, PC, TC</v>
      </c>
      <c r="I834" t="str">
        <f t="shared" ca="1" si="128"/>
        <v>P.O. Box 3707</v>
      </c>
      <c r="J834" t="str">
        <f t="shared" ca="1" si="128"/>
        <v/>
      </c>
      <c r="K834" t="str">
        <f t="shared" ca="1" si="128"/>
        <v>Seattle, WA, 98124</v>
      </c>
      <c r="L834" t="str">
        <f t="shared" ca="1" si="128"/>
        <v>(425) 717-2833</v>
      </c>
      <c r="M834" t="str">
        <f t="shared" ca="1" si="128"/>
        <v/>
      </c>
      <c r="N834" t="str">
        <f t="shared" ca="1" si="128"/>
        <v>tom.galantowicz@boeing.com</v>
      </c>
      <c r="O834" t="str">
        <f t="shared" ca="1" si="128"/>
        <v/>
      </c>
    </row>
    <row r="835" spans="1:15" hidden="1" x14ac:dyDescent="0.25">
      <c r="A835">
        <v>921</v>
      </c>
      <c r="B835" t="s">
        <v>290</v>
      </c>
      <c r="C835" t="s">
        <v>425</v>
      </c>
      <c r="D835" t="s">
        <v>459</v>
      </c>
    </row>
    <row r="836" spans="1:15" hidden="1" x14ac:dyDescent="0.25">
      <c r="A836">
        <v>922</v>
      </c>
      <c r="B836" t="s">
        <v>37</v>
      </c>
      <c r="C836" t="s">
        <v>422</v>
      </c>
      <c r="D836" t="s">
        <v>37</v>
      </c>
    </row>
    <row r="837" spans="1:15" hidden="1" x14ac:dyDescent="0.25">
      <c r="A837">
        <v>926</v>
      </c>
      <c r="B837" t="s">
        <v>38</v>
      </c>
      <c r="C837" t="s">
        <v>628</v>
      </c>
      <c r="D837" t="s">
        <v>38</v>
      </c>
    </row>
    <row r="838" spans="1:15" hidden="1" x14ac:dyDescent="0.25">
      <c r="A838">
        <v>927</v>
      </c>
      <c r="B838" t="s">
        <v>291</v>
      </c>
      <c r="C838" t="s">
        <v>426</v>
      </c>
      <c r="D838" t="s">
        <v>460</v>
      </c>
    </row>
    <row r="839" spans="1:15" hidden="1" x14ac:dyDescent="0.25">
      <c r="A839">
        <v>928</v>
      </c>
      <c r="B839" t="s">
        <v>39</v>
      </c>
      <c r="C839" t="s">
        <v>428</v>
      </c>
      <c r="D839" t="s">
        <v>461</v>
      </c>
    </row>
    <row r="840" spans="1:15" x14ac:dyDescent="0.25">
      <c r="A840">
        <v>929</v>
      </c>
      <c r="B840" t="s">
        <v>258</v>
      </c>
      <c r="C840" t="s">
        <v>629</v>
      </c>
      <c r="D840" t="s">
        <v>258</v>
      </c>
      <c r="E840" t="str">
        <f>SUBSTITUTE(ADDRESS(1,COLUMN(C840),4),"1","")&amp;ROW()&amp;":"&amp;SUBSTITUTE(ADDRESS(1,COLUMN(D840),4),"1","")&amp;MATCH("Name:*",C841:C2838,0)+ROW()-1</f>
        <v>C840:D845</v>
      </c>
      <c r="F840" t="str">
        <f ca="1">IFERROR(LEFT(IFERROR(INDEX(INDIRECT($E840),MATCH(F$1,INDIRECT(SUBSTITUTE($E840,"D","C")),0),2),""),SEARCH("(",IFERROR(INDEX(INDIRECT($E840),MATCH(F$1,INDIRECT(SUBSTITUTE($E840,"D","C")),0),2),""))-1),D840)</f>
        <v xml:space="preserve">Heico </v>
      </c>
      <c r="G840" t="str">
        <f ca="1">TRIM(SUBSTITUTE(SUBSTITUTE(RIGHT(D840,LEN(D840)-LEN(F840)),"(",""),")",""))</f>
        <v>Hollywood, FL</v>
      </c>
      <c r="H840" t="str">
        <f t="shared" ref="H840:O840" ca="1" si="129">IFERROR(INDEX(INDIRECT($E840),MATCH(H$1,INDIRECT(SUBSTITUTE($E840,"D","C")),0),2),"")</f>
        <v>PMA</v>
      </c>
      <c r="I840" t="str">
        <f t="shared" ca="1" si="129"/>
        <v>3000 Taft St</v>
      </c>
      <c r="J840" t="str">
        <f t="shared" ca="1" si="129"/>
        <v/>
      </c>
      <c r="K840" t="str">
        <f t="shared" ca="1" si="129"/>
        <v>Hollywood, FL, 33021</v>
      </c>
      <c r="L840" t="str">
        <f t="shared" ca="1" si="129"/>
        <v>(954) 744-7727</v>
      </c>
      <c r="M840" t="str">
        <f t="shared" ca="1" si="129"/>
        <v/>
      </c>
      <c r="N840" t="str">
        <f t="shared" ca="1" si="129"/>
        <v>mcuberos@heico.com</v>
      </c>
      <c r="O840" t="str">
        <f t="shared" ca="1" si="129"/>
        <v/>
      </c>
    </row>
    <row r="841" spans="1:15" hidden="1" x14ac:dyDescent="0.25">
      <c r="A841">
        <v>930</v>
      </c>
      <c r="B841" t="s">
        <v>71</v>
      </c>
      <c r="C841" t="s">
        <v>425</v>
      </c>
      <c r="D841" t="s">
        <v>490</v>
      </c>
    </row>
    <row r="842" spans="1:15" hidden="1" x14ac:dyDescent="0.25">
      <c r="A842">
        <v>931</v>
      </c>
      <c r="B842" t="s">
        <v>413</v>
      </c>
      <c r="C842" t="s">
        <v>422</v>
      </c>
      <c r="D842" t="s">
        <v>413</v>
      </c>
    </row>
    <row r="843" spans="1:15" hidden="1" x14ac:dyDescent="0.25">
      <c r="A843">
        <v>933</v>
      </c>
      <c r="B843" t="s">
        <v>259</v>
      </c>
      <c r="C843" t="s">
        <v>628</v>
      </c>
      <c r="D843" t="s">
        <v>259</v>
      </c>
    </row>
    <row r="844" spans="1:15" hidden="1" x14ac:dyDescent="0.25">
      <c r="A844">
        <v>934</v>
      </c>
      <c r="B844" t="s">
        <v>414</v>
      </c>
      <c r="C844" t="s">
        <v>426</v>
      </c>
      <c r="D844" t="s">
        <v>621</v>
      </c>
    </row>
    <row r="845" spans="1:15" hidden="1" x14ac:dyDescent="0.25">
      <c r="A845">
        <v>935</v>
      </c>
      <c r="B845" t="s">
        <v>260</v>
      </c>
      <c r="C845" t="s">
        <v>428</v>
      </c>
      <c r="D845" t="s">
        <v>622</v>
      </c>
    </row>
    <row r="846" spans="1:15" x14ac:dyDescent="0.25">
      <c r="A846">
        <v>936</v>
      </c>
      <c r="B846" t="s">
        <v>25</v>
      </c>
      <c r="C846" t="s">
        <v>629</v>
      </c>
      <c r="D846" t="s">
        <v>25</v>
      </c>
      <c r="E846" t="str">
        <f>SUBSTITUTE(ADDRESS(1,COLUMN(C846),4),"1","")&amp;ROW()&amp;":"&amp;SUBSTITUTE(ADDRESS(1,COLUMN(D846),4),"1","")&amp;MATCH("Name:*",C847:C2844,0)+ROW()-1</f>
        <v>C846:D852</v>
      </c>
      <c r="F846" t="str">
        <f ca="1">IFERROR(LEFT(IFERROR(INDEX(INDIRECT($E846),MATCH(F$1,INDIRECT(SUBSTITUTE($E846,"D","C")),0),2),""),SEARCH("(",IFERROR(INDEX(INDIRECT($E846),MATCH(F$1,INDIRECT(SUBSTITUTE($E846,"D","C")),0),2),""))-1),D846)</f>
        <v xml:space="preserve">Gulfstream </v>
      </c>
      <c r="G846" t="str">
        <f ca="1">TRIM(SUBSTITUTE(SUBSTITUTE(RIGHT(D846,LEN(D846)-LEN(F846)),"(",""),")",""))</f>
        <v>Savannah, GA</v>
      </c>
      <c r="H846" t="str">
        <f t="shared" ref="H846:O846" ca="1" si="130">IFERROR(INDEX(INDIRECT($E846),MATCH(H$1,INDIRECT(SUBSTITUTE($E846,"D","C")),0),2),"")</f>
        <v>MRA, PMA, PC, STC, TC</v>
      </c>
      <c r="I846" t="str">
        <f t="shared" ca="1" si="130"/>
        <v>P.O. Box 2206</v>
      </c>
      <c r="J846" t="str">
        <f t="shared" ca="1" si="130"/>
        <v/>
      </c>
      <c r="K846" t="str">
        <f t="shared" ca="1" si="130"/>
        <v>Savannah, GA, 31402</v>
      </c>
      <c r="L846" t="str">
        <f t="shared" ca="1" si="130"/>
        <v>(912) 965-8868</v>
      </c>
      <c r="M846" t="str">
        <f t="shared" ca="1" si="130"/>
        <v>(912) 965-2900</v>
      </c>
      <c r="N846" t="str">
        <f t="shared" ca="1" si="130"/>
        <v>robert.glasscock@gulfstream.com</v>
      </c>
      <c r="O846" t="str">
        <f t="shared" ca="1" si="130"/>
        <v/>
      </c>
    </row>
    <row r="847" spans="1:15" hidden="1" x14ac:dyDescent="0.25">
      <c r="A847">
        <v>937</v>
      </c>
      <c r="B847" t="s">
        <v>283</v>
      </c>
      <c r="C847" t="s">
        <v>425</v>
      </c>
      <c r="D847" t="s">
        <v>449</v>
      </c>
    </row>
    <row r="848" spans="1:15" hidden="1" x14ac:dyDescent="0.25">
      <c r="A848">
        <v>938</v>
      </c>
      <c r="B848" t="s">
        <v>26</v>
      </c>
      <c r="C848" t="s">
        <v>422</v>
      </c>
      <c r="D848" t="s">
        <v>26</v>
      </c>
    </row>
    <row r="849" spans="1:15" hidden="1" x14ac:dyDescent="0.25">
      <c r="A849">
        <v>939</v>
      </c>
      <c r="B849" t="s">
        <v>27</v>
      </c>
      <c r="C849" t="s">
        <v>628</v>
      </c>
      <c r="D849" t="s">
        <v>27</v>
      </c>
    </row>
    <row r="850" spans="1:15" hidden="1" x14ac:dyDescent="0.25">
      <c r="A850">
        <v>941</v>
      </c>
      <c r="B850" t="s">
        <v>284</v>
      </c>
      <c r="C850" t="s">
        <v>426</v>
      </c>
      <c r="D850" t="s">
        <v>450</v>
      </c>
    </row>
    <row r="851" spans="1:15" hidden="1" x14ac:dyDescent="0.25">
      <c r="A851">
        <v>942</v>
      </c>
      <c r="B851" t="s">
        <v>285</v>
      </c>
      <c r="C851" t="s">
        <v>427</v>
      </c>
      <c r="D851" t="s">
        <v>451</v>
      </c>
    </row>
    <row r="852" spans="1:15" hidden="1" x14ac:dyDescent="0.25">
      <c r="A852">
        <v>943</v>
      </c>
      <c r="B852" t="s">
        <v>28</v>
      </c>
      <c r="C852" t="s">
        <v>428</v>
      </c>
      <c r="D852" t="s">
        <v>452</v>
      </c>
    </row>
    <row r="853" spans="1:15" x14ac:dyDescent="0.25">
      <c r="A853">
        <v>944</v>
      </c>
      <c r="B853" t="s">
        <v>225</v>
      </c>
      <c r="C853" t="s">
        <v>629</v>
      </c>
      <c r="D853" t="s">
        <v>225</v>
      </c>
      <c r="E853" t="str">
        <f>SUBSTITUTE(ADDRESS(1,COLUMN(C853),4),"1","")&amp;ROW()&amp;":"&amp;SUBSTITUTE(ADDRESS(1,COLUMN(D853),4),"1","")&amp;MATCH("Name:*",C854:C2851,0)+ROW()-1</f>
        <v>C853:D859</v>
      </c>
      <c r="F853" t="str">
        <f ca="1">IFERROR(LEFT(IFERROR(INDEX(INDIRECT($E853),MATCH(F$1,INDIRECT(SUBSTITUTE($E853,"D","C")),0),2),""),SEARCH("(",IFERROR(INDEX(INDIRECT($E853),MATCH(F$1,INDIRECT(SUBSTITUTE($E853,"D","C")),0),2),""))-1),D853)</f>
        <v xml:space="preserve">Rockwell </v>
      </c>
      <c r="G853" t="str">
        <f ca="1">TRIM(SUBSTITUTE(SUBSTITUTE(RIGHT(D853,LEN(D853)-LEN(F853)),"(",""),")",""))</f>
        <v>Cedar Rapids, IA</v>
      </c>
      <c r="H853" t="str">
        <f t="shared" ref="H853:O853" ca="1" si="131">IFERROR(INDEX(INDIRECT($E853),MATCH(H$1,INDIRECT(SUBSTITUTE($E853,"D","C")),0),2),"")</f>
        <v>PMA, STC, TSOA</v>
      </c>
      <c r="I853" t="str">
        <f t="shared" ca="1" si="131"/>
        <v>400 Collins Road NE, MS 124-301</v>
      </c>
      <c r="J853" t="str">
        <f t="shared" ca="1" si="131"/>
        <v/>
      </c>
      <c r="K853" t="str">
        <f t="shared" ca="1" si="131"/>
        <v>Cedar Rapids, IA, 52498</v>
      </c>
      <c r="L853" t="str">
        <f t="shared" ca="1" si="131"/>
        <v>(319) 295-9422</v>
      </c>
      <c r="M853" t="str">
        <f t="shared" ca="1" si="131"/>
        <v>(319) 295-3661</v>
      </c>
      <c r="N853" t="str">
        <f t="shared" ca="1" si="131"/>
        <v>marisa.stephenson@collins.com</v>
      </c>
      <c r="O853" t="str">
        <f t="shared" ca="1" si="131"/>
        <v/>
      </c>
    </row>
    <row r="854" spans="1:15" hidden="1" x14ac:dyDescent="0.25">
      <c r="A854">
        <v>945</v>
      </c>
      <c r="B854" t="s">
        <v>329</v>
      </c>
      <c r="C854" t="s">
        <v>425</v>
      </c>
      <c r="D854" t="s">
        <v>509</v>
      </c>
    </row>
    <row r="855" spans="1:15" hidden="1" x14ac:dyDescent="0.25">
      <c r="A855">
        <v>946</v>
      </c>
      <c r="B855" t="s">
        <v>226</v>
      </c>
      <c r="C855" t="s">
        <v>422</v>
      </c>
      <c r="D855" t="s">
        <v>226</v>
      </c>
    </row>
    <row r="856" spans="1:15" hidden="1" x14ac:dyDescent="0.25">
      <c r="A856">
        <v>947</v>
      </c>
      <c r="B856" t="s">
        <v>227</v>
      </c>
      <c r="C856" t="s">
        <v>628</v>
      </c>
      <c r="D856" t="s">
        <v>227</v>
      </c>
    </row>
    <row r="857" spans="1:15" hidden="1" x14ac:dyDescent="0.25">
      <c r="A857">
        <v>949</v>
      </c>
      <c r="B857" t="s">
        <v>398</v>
      </c>
      <c r="C857" t="s">
        <v>426</v>
      </c>
      <c r="D857" t="s">
        <v>600</v>
      </c>
    </row>
    <row r="858" spans="1:15" hidden="1" x14ac:dyDescent="0.25">
      <c r="A858">
        <v>950</v>
      </c>
      <c r="B858" t="s">
        <v>399</v>
      </c>
      <c r="C858" t="s">
        <v>427</v>
      </c>
      <c r="D858" t="s">
        <v>601</v>
      </c>
    </row>
    <row r="859" spans="1:15" hidden="1" x14ac:dyDescent="0.25">
      <c r="A859">
        <v>951</v>
      </c>
      <c r="B859" t="s">
        <v>228</v>
      </c>
      <c r="C859" t="s">
        <v>428</v>
      </c>
      <c r="D859" t="s">
        <v>602</v>
      </c>
    </row>
    <row r="860" spans="1:15" x14ac:dyDescent="0.25">
      <c r="A860">
        <v>952</v>
      </c>
      <c r="B860" t="s">
        <v>237</v>
      </c>
      <c r="C860" t="s">
        <v>629</v>
      </c>
      <c r="D860" t="s">
        <v>237</v>
      </c>
      <c r="E860" t="str">
        <f>SUBSTITUTE(ADDRESS(1,COLUMN(C860),4),"1","")&amp;ROW()&amp;":"&amp;SUBSTITUTE(ADDRESS(1,COLUMN(D860),4),"1","")&amp;MATCH("Name:*",C861:C2858,0)+ROW()-1</f>
        <v>C860:D865</v>
      </c>
      <c r="F860" t="str">
        <f ca="1">IFERROR(LEFT(IFERROR(INDEX(INDIRECT($E860),MATCH(F$1,INDIRECT(SUBSTITUTE($E860,"D","C")),0),2),""),SEARCH("(",IFERROR(INDEX(INDIRECT($E860),MATCH(F$1,INDIRECT(SUBSTITUTE($E860,"D","C")),0),2),""))-1),D860)</f>
        <v xml:space="preserve">Garmin </v>
      </c>
      <c r="G860" t="str">
        <f ca="1">TRIM(SUBSTITUTE(SUBSTITUTE(RIGHT(D860,LEN(D860)-LEN(F860)),"(",""),")",""))</f>
        <v>Olathe, KS</v>
      </c>
      <c r="H860" t="str">
        <f t="shared" ref="H860:O860" ca="1" si="132">IFERROR(INDEX(INDIRECT($E860),MATCH(H$1,INDIRECT(SUBSTITUTE($E860,"D","C")),0),2),"")</f>
        <v>PMA, STC, TSOA</v>
      </c>
      <c r="I860" t="str">
        <f t="shared" ca="1" si="132"/>
        <v>1200 East 151st St</v>
      </c>
      <c r="J860" t="str">
        <f t="shared" ca="1" si="132"/>
        <v/>
      </c>
      <c r="K860" t="str">
        <f t="shared" ca="1" si="132"/>
        <v>Olathe, KS, 66062</v>
      </c>
      <c r="L860" t="str">
        <f t="shared" ca="1" si="132"/>
        <v>(316) 670-1801</v>
      </c>
      <c r="M860" t="str">
        <f t="shared" ca="1" si="132"/>
        <v/>
      </c>
      <c r="N860" t="str">
        <f t="shared" ca="1" si="132"/>
        <v>david.armstrong@garmin.com</v>
      </c>
      <c r="O860" t="str">
        <f t="shared" ca="1" si="132"/>
        <v/>
      </c>
    </row>
    <row r="861" spans="1:15" hidden="1" x14ac:dyDescent="0.25">
      <c r="A861">
        <v>953</v>
      </c>
      <c r="B861" t="s">
        <v>329</v>
      </c>
      <c r="C861" t="s">
        <v>425</v>
      </c>
      <c r="D861" t="s">
        <v>509</v>
      </c>
    </row>
    <row r="862" spans="1:15" hidden="1" x14ac:dyDescent="0.25">
      <c r="A862">
        <v>954</v>
      </c>
      <c r="B862" t="s">
        <v>404</v>
      </c>
      <c r="C862" t="s">
        <v>422</v>
      </c>
      <c r="D862" t="s">
        <v>404</v>
      </c>
    </row>
    <row r="863" spans="1:15" hidden="1" x14ac:dyDescent="0.25">
      <c r="A863">
        <v>956</v>
      </c>
      <c r="B863" t="s">
        <v>238</v>
      </c>
      <c r="C863" t="s">
        <v>628</v>
      </c>
      <c r="D863" t="s">
        <v>238</v>
      </c>
    </row>
    <row r="864" spans="1:15" hidden="1" x14ac:dyDescent="0.25">
      <c r="A864">
        <v>957</v>
      </c>
      <c r="B864" t="s">
        <v>405</v>
      </c>
      <c r="C864" t="s">
        <v>426</v>
      </c>
      <c r="D864" t="s">
        <v>609</v>
      </c>
    </row>
    <row r="865" spans="1:15" hidden="1" x14ac:dyDescent="0.25">
      <c r="A865">
        <v>958</v>
      </c>
      <c r="B865" t="s">
        <v>239</v>
      </c>
      <c r="C865" t="s">
        <v>428</v>
      </c>
      <c r="D865" t="s">
        <v>610</v>
      </c>
    </row>
    <row r="866" spans="1:15" x14ac:dyDescent="0.25">
      <c r="A866">
        <v>959</v>
      </c>
      <c r="B866" t="s">
        <v>192</v>
      </c>
      <c r="C866" t="s">
        <v>629</v>
      </c>
      <c r="D866" t="s">
        <v>192</v>
      </c>
      <c r="E866" t="str">
        <f>SUBSTITUTE(ADDRESS(1,COLUMN(C866),4),"1","")&amp;ROW()&amp;":"&amp;SUBSTITUTE(ADDRESS(1,COLUMN(D866),4),"1","")&amp;MATCH("Name:*",C867:C2864,0)+ROW()-1</f>
        <v>C866:D872</v>
      </c>
      <c r="F866" t="str">
        <f ca="1">IFERROR(LEFT(IFERROR(INDEX(INDIRECT($E866),MATCH(F$1,INDIRECT(SUBSTITUTE($E866,"D","C")),0),2),""),SEARCH("(",IFERROR(INDEX(INDIRECT($E866),MATCH(F$1,INDIRECT(SUBSTITUTE($E866,"D","C")),0),2),""))-1),D866)</f>
        <v xml:space="preserve">Duncan </v>
      </c>
      <c r="G866" t="str">
        <f ca="1">TRIM(SUBSTITUTE(SUBSTITUTE(RIGHT(D866,LEN(D866)-LEN(F866)),"(",""),")",""))</f>
        <v>Lincoln, NE</v>
      </c>
      <c r="H866" t="str">
        <f t="shared" ref="H866:O866" ca="1" si="133">IFERROR(INDEX(INDIRECT($E866),MATCH(H$1,INDIRECT(SUBSTITUTE($E866,"D","C")),0),2),"")</f>
        <v>MRA, PMA, STC</v>
      </c>
      <c r="I866" t="str">
        <f t="shared" ca="1" si="133"/>
        <v>3701 Aviation Road</v>
      </c>
      <c r="J866" t="str">
        <f t="shared" ca="1" si="133"/>
        <v/>
      </c>
      <c r="K866" t="str">
        <f t="shared" ca="1" si="133"/>
        <v>Lincoln, NE, 68524</v>
      </c>
      <c r="L866" t="str">
        <f t="shared" ca="1" si="133"/>
        <v>(402) 479-1536</v>
      </c>
      <c r="M866" t="str">
        <f t="shared" ca="1" si="133"/>
        <v>(402) 475-5541</v>
      </c>
      <c r="N866" t="str">
        <f t="shared" ca="1" si="133"/>
        <v>mike.chick@duncanaviation.com</v>
      </c>
      <c r="O866" t="str">
        <f t="shared" ca="1" si="133"/>
        <v/>
      </c>
    </row>
    <row r="867" spans="1:15" hidden="1" x14ac:dyDescent="0.25">
      <c r="A867">
        <v>960</v>
      </c>
      <c r="B867" t="s">
        <v>288</v>
      </c>
      <c r="C867" t="s">
        <v>425</v>
      </c>
      <c r="D867" t="s">
        <v>456</v>
      </c>
    </row>
    <row r="868" spans="1:15" hidden="1" x14ac:dyDescent="0.25">
      <c r="A868">
        <v>961</v>
      </c>
      <c r="B868" t="s">
        <v>193</v>
      </c>
      <c r="C868" t="s">
        <v>422</v>
      </c>
      <c r="D868" t="s">
        <v>193</v>
      </c>
    </row>
    <row r="869" spans="1:15" hidden="1" x14ac:dyDescent="0.25">
      <c r="A869">
        <v>962</v>
      </c>
      <c r="B869" t="s">
        <v>194</v>
      </c>
      <c r="C869" t="s">
        <v>628</v>
      </c>
      <c r="D869" t="s">
        <v>194</v>
      </c>
    </row>
    <row r="870" spans="1:15" hidden="1" x14ac:dyDescent="0.25">
      <c r="A870">
        <v>964</v>
      </c>
      <c r="B870" t="s">
        <v>378</v>
      </c>
      <c r="C870" t="s">
        <v>426</v>
      </c>
      <c r="D870" t="s">
        <v>577</v>
      </c>
    </row>
    <row r="871" spans="1:15" hidden="1" x14ac:dyDescent="0.25">
      <c r="A871">
        <v>965</v>
      </c>
      <c r="B871" t="s">
        <v>379</v>
      </c>
      <c r="C871" t="s">
        <v>427</v>
      </c>
      <c r="D871" t="s">
        <v>578</v>
      </c>
    </row>
    <row r="872" spans="1:15" hidden="1" x14ac:dyDescent="0.25">
      <c r="A872">
        <v>966</v>
      </c>
      <c r="B872" t="s">
        <v>195</v>
      </c>
      <c r="C872" t="s">
        <v>428</v>
      </c>
      <c r="D872" t="s">
        <v>579</v>
      </c>
    </row>
    <row r="873" spans="1:15" x14ac:dyDescent="0.25">
      <c r="A873">
        <v>968</v>
      </c>
      <c r="B873" t="s">
        <v>261</v>
      </c>
      <c r="C873" t="s">
        <v>629</v>
      </c>
      <c r="D873" t="s">
        <v>261</v>
      </c>
      <c r="E873" t="str">
        <f>SUBSTITUTE(ADDRESS(1,COLUMN(C873),4),"1","")&amp;ROW()&amp;":"&amp;SUBSTITUTE(ADDRESS(1,COLUMN(D873),4),"1","")&amp;MATCH("Name:*",C874:C2871,0)+ROW()-1</f>
        <v>C873:D879</v>
      </c>
      <c r="F873" t="str">
        <f ca="1">IFERROR(LEFT(IFERROR(INDEX(INDIRECT($E873),MATCH(F$1,INDIRECT(SUBSTITUTE($E873,"D","C")),0),2),""),SEARCH("(",IFERROR(INDEX(INDIRECT($E873),MATCH(F$1,INDIRECT(SUBSTITUTE($E873,"D","C")),0),2),""))-1),D873)</f>
        <v xml:space="preserve">H. C. Solution </v>
      </c>
      <c r="G873" t="str">
        <f ca="1">TRIM(SUBSTITUTE(SUBSTITUTE(RIGHT(D873,LEN(D873)-LEN(F873)),"(",""),")",""))</f>
        <v>Greensboro, NC</v>
      </c>
      <c r="H873" t="str">
        <f t="shared" ref="H873:O873" ca="1" si="134">IFERROR(INDEX(INDIRECT($E873),MATCH(H$1,INDIRECT(SUBSTITUTE($E873,"D","C")),0),2),"")</f>
        <v>PMA, STC</v>
      </c>
      <c r="I873" t="str">
        <f t="shared" ca="1" si="134"/>
        <v>623 Radar Road</v>
      </c>
      <c r="J873" t="str">
        <f t="shared" ca="1" si="134"/>
        <v/>
      </c>
      <c r="K873" t="str">
        <f t="shared" ca="1" si="134"/>
        <v>Greensboro, NC, 27410</v>
      </c>
      <c r="L873" t="str">
        <f t="shared" ca="1" si="134"/>
        <v>(336) 202-9004</v>
      </c>
      <c r="M873" t="str">
        <f t="shared" ca="1" si="134"/>
        <v>(336) 662-8330</v>
      </c>
      <c r="N873" t="str">
        <f t="shared" ca="1" si="134"/>
        <v>jose.pevida@haeco.aero</v>
      </c>
      <c r="O873" t="str">
        <f t="shared" ca="1" si="134"/>
        <v/>
      </c>
    </row>
    <row r="874" spans="1:15" hidden="1" x14ac:dyDescent="0.25">
      <c r="A874">
        <v>969</v>
      </c>
      <c r="B874" t="s">
        <v>327</v>
      </c>
      <c r="C874" t="s">
        <v>425</v>
      </c>
      <c r="D874" t="s">
        <v>506</v>
      </c>
    </row>
    <row r="875" spans="1:15" hidden="1" x14ac:dyDescent="0.25">
      <c r="A875">
        <v>970</v>
      </c>
      <c r="B875" t="s">
        <v>262</v>
      </c>
      <c r="C875" t="s">
        <v>422</v>
      </c>
      <c r="D875" t="s">
        <v>262</v>
      </c>
    </row>
    <row r="876" spans="1:15" hidden="1" x14ac:dyDescent="0.25">
      <c r="A876">
        <v>971</v>
      </c>
      <c r="B876" t="s">
        <v>263</v>
      </c>
      <c r="C876" t="s">
        <v>628</v>
      </c>
      <c r="D876" t="s">
        <v>263</v>
      </c>
    </row>
    <row r="877" spans="1:15" hidden="1" x14ac:dyDescent="0.25">
      <c r="A877">
        <v>973</v>
      </c>
      <c r="B877" t="s">
        <v>415</v>
      </c>
      <c r="C877" t="s">
        <v>426</v>
      </c>
      <c r="D877" t="s">
        <v>623</v>
      </c>
    </row>
    <row r="878" spans="1:15" hidden="1" x14ac:dyDescent="0.25">
      <c r="A878">
        <v>974</v>
      </c>
      <c r="B878" t="s">
        <v>416</v>
      </c>
      <c r="C878" t="s">
        <v>427</v>
      </c>
      <c r="D878" t="s">
        <v>624</v>
      </c>
    </row>
    <row r="879" spans="1:15" hidden="1" x14ac:dyDescent="0.25">
      <c r="A879">
        <v>975</v>
      </c>
      <c r="B879" t="s">
        <v>264</v>
      </c>
      <c r="C879" t="s">
        <v>428</v>
      </c>
      <c r="D879" t="s">
        <v>625</v>
      </c>
    </row>
    <row r="880" spans="1:15" x14ac:dyDescent="0.25">
      <c r="A880">
        <v>976</v>
      </c>
      <c r="B880" t="s">
        <v>240</v>
      </c>
      <c r="C880" t="s">
        <v>629</v>
      </c>
      <c r="D880" t="s">
        <v>240</v>
      </c>
      <c r="E880" t="str">
        <f>SUBSTITUTE(ADDRESS(1,COLUMN(C880),4),"1","")&amp;ROW()&amp;":"&amp;SUBSTITUTE(ADDRESS(1,COLUMN(D880),4),"1","")&amp;MATCH("Name:*",C881:C2878,0)+ROW()-1</f>
        <v>C880:D885</v>
      </c>
      <c r="F880" t="str">
        <f ca="1">IFERROR(LEFT(IFERROR(INDEX(INDIRECT($E880),MATCH(F$1,INDIRECT(SUBSTITUTE($E880,"D","C")),0),2),""),SEARCH("(",IFERROR(INDEX(INDIRECT($E880),MATCH(F$1,INDIRECT(SUBSTITUTE($E880,"D","C")),0),2),""))-1),D880)</f>
        <v xml:space="preserve">Goodrich </v>
      </c>
      <c r="G880" t="str">
        <f ca="1">TRIM(SUBSTITUTE(SUBSTITUTE(RIGHT(D880,LEN(D880)-LEN(F880)),"(",""),")",""))</f>
        <v>Troy, OH</v>
      </c>
      <c r="H880" t="str">
        <f t="shared" ref="H880:O880" ca="1" si="135">IFERROR(INDEX(INDIRECT($E880),MATCH(H$1,INDIRECT(SUBSTITUTE($E880,"D","C")),0),2),"")</f>
        <v>PMA, TSOA</v>
      </c>
      <c r="I880" t="str">
        <f t="shared" ca="1" si="135"/>
        <v>101 Waco St.</v>
      </c>
      <c r="J880" t="str">
        <f t="shared" ca="1" si="135"/>
        <v/>
      </c>
      <c r="K880" t="str">
        <f t="shared" ca="1" si="135"/>
        <v>Troy, OH, 45373</v>
      </c>
      <c r="L880" t="str">
        <f t="shared" ca="1" si="135"/>
        <v>(937) 440-2296</v>
      </c>
      <c r="M880" t="str">
        <f t="shared" ca="1" si="135"/>
        <v/>
      </c>
      <c r="N880" t="str">
        <f t="shared" ca="1" si="135"/>
        <v>brian.pinchot@collins.com</v>
      </c>
      <c r="O880" t="str">
        <f t="shared" ca="1" si="135"/>
        <v/>
      </c>
    </row>
    <row r="881" spans="1:15" hidden="1" x14ac:dyDescent="0.25">
      <c r="A881">
        <v>977</v>
      </c>
      <c r="B881" t="s">
        <v>303</v>
      </c>
      <c r="C881" t="s">
        <v>425</v>
      </c>
      <c r="D881" t="s">
        <v>478</v>
      </c>
    </row>
    <row r="882" spans="1:15" hidden="1" x14ac:dyDescent="0.25">
      <c r="A882">
        <v>978</v>
      </c>
      <c r="B882" t="s">
        <v>241</v>
      </c>
      <c r="C882" t="s">
        <v>422</v>
      </c>
      <c r="D882" t="s">
        <v>241</v>
      </c>
    </row>
    <row r="883" spans="1:15" hidden="1" x14ac:dyDescent="0.25">
      <c r="A883">
        <v>981</v>
      </c>
      <c r="B883" t="s">
        <v>242</v>
      </c>
      <c r="C883" t="s">
        <v>628</v>
      </c>
      <c r="D883" t="s">
        <v>242</v>
      </c>
    </row>
    <row r="884" spans="1:15" hidden="1" x14ac:dyDescent="0.25">
      <c r="A884">
        <v>982</v>
      </c>
      <c r="B884" t="s">
        <v>406</v>
      </c>
      <c r="C884" t="s">
        <v>426</v>
      </c>
      <c r="D884" t="s">
        <v>611</v>
      </c>
    </row>
    <row r="885" spans="1:15" hidden="1" x14ac:dyDescent="0.25">
      <c r="A885">
        <v>983</v>
      </c>
      <c r="B885" t="s">
        <v>243</v>
      </c>
      <c r="C885" t="s">
        <v>428</v>
      </c>
      <c r="D885" t="s">
        <v>612</v>
      </c>
    </row>
    <row r="886" spans="1:15" x14ac:dyDescent="0.25">
      <c r="A886">
        <v>984</v>
      </c>
      <c r="B886" t="s">
        <v>265</v>
      </c>
      <c r="C886" t="s">
        <v>629</v>
      </c>
      <c r="D886" t="s">
        <v>265</v>
      </c>
      <c r="E886" t="str">
        <f>SUBSTITUTE(ADDRESS(1,COLUMN(C886),4),"1","")&amp;ROW()&amp;":"&amp;SUBSTITUTE(ADDRESS(1,COLUMN(D886),4),"1","")&amp;MATCH("Name:*",C887:C2884,0)+ROW()-1</f>
        <v>C886:D891</v>
      </c>
      <c r="F886" t="str">
        <f ca="1">IFERROR(LEFT(IFERROR(INDEX(INDIRECT($E886),MATCH(F$1,INDIRECT(SUBSTITUTE($E886,"D","C")),0),2),""),SEARCH("(",IFERROR(INDEX(INDIRECT($E886),MATCH(F$1,INDIRECT(SUBSTITUTE($E886,"D","C")),0),2),""))-1),D886)</f>
        <v>Aeronautix ODA</v>
      </c>
      <c r="G886" t="str">
        <f ca="1">TRIM(SUBSTITUTE(SUBSTITUTE(RIGHT(D886,LEN(D886)-LEN(F886)),"(",""),")",""))</f>
        <v/>
      </c>
      <c r="H886" t="str">
        <f t="shared" ref="H886:O886" ca="1" si="136">IFERROR(INDEX(INDIRECT($E886),MATCH(H$1,INDIRECT(SUBSTITUTE($E886,"D","C")),0),2),"")</f>
        <v>STC</v>
      </c>
      <c r="I886" t="str">
        <f t="shared" ca="1" si="136"/>
        <v>3450 N. Rock Road, Suite 300</v>
      </c>
      <c r="J886" t="str">
        <f t="shared" ca="1" si="136"/>
        <v/>
      </c>
      <c r="K886" t="str">
        <f t="shared" ca="1" si="136"/>
        <v>Wichita, KS, 67226</v>
      </c>
      <c r="L886" t="str">
        <f t="shared" ca="1" si="136"/>
        <v>(316) 500-3445</v>
      </c>
      <c r="M886" t="str">
        <f t="shared" ca="1" si="136"/>
        <v/>
      </c>
      <c r="N886" t="str">
        <f t="shared" ca="1" si="136"/>
        <v>Scott.west@aeronautix.com</v>
      </c>
      <c r="O886" t="str">
        <f t="shared" ca="1" si="136"/>
        <v/>
      </c>
    </row>
    <row r="887" spans="1:15" hidden="1" x14ac:dyDescent="0.25">
      <c r="A887">
        <v>985</v>
      </c>
      <c r="B887" t="s">
        <v>111</v>
      </c>
      <c r="C887" t="s">
        <v>425</v>
      </c>
      <c r="D887" t="s">
        <v>520</v>
      </c>
    </row>
    <row r="888" spans="1:15" hidden="1" x14ac:dyDescent="0.25">
      <c r="A888">
        <v>986</v>
      </c>
      <c r="B888" t="s">
        <v>266</v>
      </c>
      <c r="C888" t="s">
        <v>422</v>
      </c>
      <c r="D888" t="s">
        <v>266</v>
      </c>
    </row>
    <row r="889" spans="1:15" hidden="1" x14ac:dyDescent="0.25">
      <c r="A889">
        <v>987</v>
      </c>
      <c r="B889" t="s">
        <v>177</v>
      </c>
      <c r="C889" t="s">
        <v>628</v>
      </c>
      <c r="D889" t="s">
        <v>177</v>
      </c>
    </row>
    <row r="890" spans="1:15" hidden="1" x14ac:dyDescent="0.25">
      <c r="A890">
        <v>988</v>
      </c>
      <c r="B890" t="s">
        <v>267</v>
      </c>
      <c r="C890" t="s">
        <v>426</v>
      </c>
      <c r="D890" t="s">
        <v>626</v>
      </c>
    </row>
    <row r="891" spans="1:15" hidden="1" x14ac:dyDescent="0.25">
      <c r="A891">
        <v>989</v>
      </c>
      <c r="B891" t="s">
        <v>268</v>
      </c>
      <c r="C891" t="s">
        <v>428</v>
      </c>
      <c r="D891" t="s">
        <v>627</v>
      </c>
    </row>
    <row r="892" spans="1:15" x14ac:dyDescent="0.25">
      <c r="A892">
        <v>990</v>
      </c>
      <c r="B892" t="s">
        <v>237</v>
      </c>
      <c r="C892" t="s">
        <v>629</v>
      </c>
      <c r="D892" t="s">
        <v>237</v>
      </c>
      <c r="E892" t="str">
        <f>SUBSTITUTE(ADDRESS(1,COLUMN(C892),4),"1","")&amp;ROW()&amp;":"&amp;SUBSTITUTE(ADDRESS(1,COLUMN(D892),4),"1","")&amp;MATCH("Name:*",C893:C2890,0)+ROW()-1</f>
        <v>C892:D897</v>
      </c>
      <c r="F892" t="str">
        <f ca="1">IFERROR(LEFT(IFERROR(INDEX(INDIRECT($E892),MATCH(F$1,INDIRECT(SUBSTITUTE($E892,"D","C")),0),2),""),SEARCH("(",IFERROR(INDEX(INDIRECT($E892),MATCH(F$1,INDIRECT(SUBSTITUTE($E892,"D","C")),0),2),""))-1),D892)</f>
        <v xml:space="preserve">Garmin </v>
      </c>
      <c r="G892" t="str">
        <f ca="1">TRIM(SUBSTITUTE(SUBSTITUTE(RIGHT(D892,LEN(D892)-LEN(F892)),"(",""),")",""))</f>
        <v>Olathe, KS</v>
      </c>
      <c r="H892" t="str">
        <f t="shared" ref="H892:O892" ca="1" si="137">IFERROR(INDEX(INDIRECT($E892),MATCH(H$1,INDIRECT(SUBSTITUTE($E892,"D","C")),0),2),"")</f>
        <v>PMA, STC, TSOA</v>
      </c>
      <c r="I892" t="str">
        <f t="shared" ca="1" si="137"/>
        <v>1200 East 151st St</v>
      </c>
      <c r="J892" t="str">
        <f t="shared" ca="1" si="137"/>
        <v/>
      </c>
      <c r="K892" t="str">
        <f t="shared" ca="1" si="137"/>
        <v>Olathe, KS, 66062</v>
      </c>
      <c r="L892" t="str">
        <f t="shared" ca="1" si="137"/>
        <v>(316) 670-1801</v>
      </c>
      <c r="M892" t="str">
        <f t="shared" ca="1" si="137"/>
        <v/>
      </c>
      <c r="N892" t="str">
        <f t="shared" ca="1" si="137"/>
        <v>david.armstrong@garmin.com</v>
      </c>
      <c r="O892" t="str">
        <f t="shared" ca="1" si="137"/>
        <v/>
      </c>
    </row>
    <row r="893" spans="1:15" hidden="1" x14ac:dyDescent="0.25">
      <c r="A893">
        <v>991</v>
      </c>
      <c r="B893" t="s">
        <v>329</v>
      </c>
      <c r="C893" t="s">
        <v>425</v>
      </c>
      <c r="D893" t="s">
        <v>509</v>
      </c>
    </row>
    <row r="894" spans="1:15" hidden="1" x14ac:dyDescent="0.25">
      <c r="A894">
        <v>992</v>
      </c>
      <c r="B894" t="s">
        <v>404</v>
      </c>
      <c r="C894" t="s">
        <v>422</v>
      </c>
      <c r="D894" t="s">
        <v>404</v>
      </c>
    </row>
    <row r="895" spans="1:15" hidden="1" x14ac:dyDescent="0.25">
      <c r="A895">
        <v>993</v>
      </c>
      <c r="B895" t="s">
        <v>238</v>
      </c>
      <c r="C895" t="s">
        <v>628</v>
      </c>
      <c r="D895" t="s">
        <v>238</v>
      </c>
    </row>
    <row r="896" spans="1:15" hidden="1" x14ac:dyDescent="0.25">
      <c r="A896">
        <v>994</v>
      </c>
      <c r="B896" t="s">
        <v>405</v>
      </c>
      <c r="C896" t="s">
        <v>426</v>
      </c>
      <c r="D896" t="s">
        <v>609</v>
      </c>
    </row>
    <row r="897" spans="1:15" hidden="1" x14ac:dyDescent="0.25">
      <c r="A897">
        <v>995</v>
      </c>
      <c r="B897" t="s">
        <v>239</v>
      </c>
      <c r="C897" t="s">
        <v>428</v>
      </c>
      <c r="D897" t="s">
        <v>610</v>
      </c>
    </row>
    <row r="898" spans="1:15" x14ac:dyDescent="0.25">
      <c r="A898">
        <v>996</v>
      </c>
      <c r="B898" t="s">
        <v>164</v>
      </c>
      <c r="C898" t="s">
        <v>629</v>
      </c>
      <c r="D898" t="s">
        <v>164</v>
      </c>
      <c r="E898" t="str">
        <f>SUBSTITUTE(ADDRESS(1,COLUMN(C898),4),"1","")&amp;ROW()&amp;":"&amp;SUBSTITUTE(ADDRESS(1,COLUMN(D898),4),"1","")&amp;MATCH("Name:*",C899:C2896,0)+ROW()-1</f>
        <v>C898:D904</v>
      </c>
      <c r="F898" t="str">
        <f ca="1">IFERROR(LEFT(IFERROR(INDEX(INDIRECT($E898),MATCH(F$1,INDIRECT(SUBSTITUTE($E898,"D","C")),0),2),""),SEARCH("(",IFERROR(INDEX(INDIRECT($E898),MATCH(F$1,INDIRECT(SUBSTITUTE($E898,"D","C")),0),2),""))-1),D898)</f>
        <v xml:space="preserve">Learjet Inc </v>
      </c>
      <c r="G898" t="str">
        <f ca="1">TRIM(SUBSTITUTE(SUBSTITUTE(RIGHT(D898,LEN(D898)-LEN(F898)),"(",""),")",""))</f>
        <v>Wichita, KS</v>
      </c>
      <c r="H898" t="str">
        <f t="shared" ref="H898:O898" ca="1" si="138">IFERROR(INDEX(INDIRECT($E898),MATCH(H$1,INDIRECT(SUBSTITUTE($E898,"D","C")),0),2),"")</f>
        <v>MRA, PC, STC, TC</v>
      </c>
      <c r="I898" t="str">
        <f t="shared" ca="1" si="138"/>
        <v>One Learjet Way</v>
      </c>
      <c r="J898" t="str">
        <f t="shared" ca="1" si="138"/>
        <v/>
      </c>
      <c r="K898" t="str">
        <f t="shared" ca="1" si="138"/>
        <v>Wichita, KS, 67209</v>
      </c>
      <c r="L898" t="str">
        <f t="shared" ca="1" si="138"/>
        <v>(316) 946-3446</v>
      </c>
      <c r="M898" t="str">
        <f t="shared" ca="1" si="138"/>
        <v>(316) 946-2809</v>
      </c>
      <c r="N898" t="str">
        <f t="shared" ca="1" si="138"/>
        <v>keith.johnston@aero.bombardier.com</v>
      </c>
      <c r="O898" t="str">
        <f t="shared" ca="1" si="138"/>
        <v/>
      </c>
    </row>
    <row r="899" spans="1:15" hidden="1" x14ac:dyDescent="0.25">
      <c r="A899">
        <v>997</v>
      </c>
      <c r="B899" t="s">
        <v>348</v>
      </c>
      <c r="C899" t="s">
        <v>425</v>
      </c>
      <c r="D899" t="s">
        <v>534</v>
      </c>
    </row>
    <row r="900" spans="1:15" hidden="1" x14ac:dyDescent="0.25">
      <c r="A900">
        <v>998</v>
      </c>
      <c r="B900" t="s">
        <v>165</v>
      </c>
      <c r="C900" t="s">
        <v>422</v>
      </c>
      <c r="D900" t="s">
        <v>165</v>
      </c>
    </row>
    <row r="901" spans="1:15" hidden="1" x14ac:dyDescent="0.25">
      <c r="A901">
        <v>999</v>
      </c>
      <c r="B901" t="s">
        <v>166</v>
      </c>
      <c r="C901" t="s">
        <v>628</v>
      </c>
      <c r="D901" t="s">
        <v>166</v>
      </c>
    </row>
    <row r="902" spans="1:15" hidden="1" x14ac:dyDescent="0.25">
      <c r="A902">
        <v>1000</v>
      </c>
      <c r="B902" t="s">
        <v>364</v>
      </c>
      <c r="C902" t="s">
        <v>426</v>
      </c>
      <c r="D902" t="s">
        <v>558</v>
      </c>
    </row>
    <row r="903" spans="1:15" hidden="1" x14ac:dyDescent="0.25">
      <c r="A903">
        <v>1001</v>
      </c>
      <c r="B903" t="s">
        <v>365</v>
      </c>
      <c r="C903" t="s">
        <v>427</v>
      </c>
      <c r="D903" t="s">
        <v>559</v>
      </c>
    </row>
    <row r="904" spans="1:15" hidden="1" x14ac:dyDescent="0.25">
      <c r="A904">
        <v>1002</v>
      </c>
      <c r="B904" t="s">
        <v>167</v>
      </c>
      <c r="C904" t="s">
        <v>428</v>
      </c>
      <c r="D904" t="s">
        <v>560</v>
      </c>
    </row>
    <row r="905" spans="1:15" x14ac:dyDescent="0.25">
      <c r="A905">
        <v>1003</v>
      </c>
      <c r="B905" t="s">
        <v>168</v>
      </c>
      <c r="C905" t="s">
        <v>629</v>
      </c>
      <c r="D905" t="s">
        <v>168</v>
      </c>
      <c r="E905" t="str">
        <f>SUBSTITUTE(ADDRESS(1,COLUMN(C905),4),"1","")&amp;ROW()&amp;":"&amp;SUBSTITUTE(ADDRESS(1,COLUMN(D905),4),"1","")&amp;MATCH("Name:*",C906:C2903,0)+ROW()-1</f>
        <v>C905:D911</v>
      </c>
      <c r="F905" t="str">
        <f ca="1">IFERROR(LEFT(IFERROR(INDEX(INDIRECT($E905),MATCH(F$1,INDIRECT(SUBSTITUTE($E905,"D","C")),0),2),""),SEARCH("(",IFERROR(INDEX(INDIRECT($E905),MATCH(F$1,INDIRECT(SUBSTITUTE($E905,"D","C")),0),2),""))-1),D905)</f>
        <v xml:space="preserve">Textron </v>
      </c>
      <c r="G905" t="str">
        <f ca="1">TRIM(SUBSTITUTE(SUBSTITUTE(RIGHT(D905,LEN(D905)-LEN(F905)),"(",""),")",""))</f>
        <v>Wichita, KS</v>
      </c>
      <c r="H905" t="str">
        <f t="shared" ref="H905:O905" ca="1" si="139">IFERROR(INDEX(INDIRECT($E905),MATCH(H$1,INDIRECT(SUBSTITUTE($E905,"D","C")),0),2),"")</f>
        <v>MRA, PC, STC, TC</v>
      </c>
      <c r="I905" t="str">
        <f t="shared" ca="1" si="139"/>
        <v>One Cessna Boulevard, Mail Stop W2-2</v>
      </c>
      <c r="J905" t="str">
        <f t="shared" ca="1" si="139"/>
        <v/>
      </c>
      <c r="K905" t="str">
        <f t="shared" ca="1" si="139"/>
        <v>Wichita, KS, 67215</v>
      </c>
      <c r="L905" t="str">
        <f t="shared" ca="1" si="139"/>
        <v>(316) 517-7331</v>
      </c>
      <c r="M905" t="str">
        <f t="shared" ca="1" si="139"/>
        <v>(316) 671-2440</v>
      </c>
      <c r="N905" t="str">
        <f t="shared" ca="1" si="139"/>
        <v>jheck@txtav.com</v>
      </c>
      <c r="O905" t="str">
        <f t="shared" ca="1" si="139"/>
        <v/>
      </c>
    </row>
    <row r="906" spans="1:15" hidden="1" x14ac:dyDescent="0.25">
      <c r="A906">
        <v>1004</v>
      </c>
      <c r="B906" t="s">
        <v>348</v>
      </c>
      <c r="C906" t="s">
        <v>425</v>
      </c>
      <c r="D906" t="s">
        <v>534</v>
      </c>
    </row>
    <row r="907" spans="1:15" hidden="1" x14ac:dyDescent="0.25">
      <c r="A907">
        <v>1005</v>
      </c>
      <c r="B907" t="s">
        <v>169</v>
      </c>
      <c r="C907" t="s">
        <v>422</v>
      </c>
      <c r="D907" t="s">
        <v>169</v>
      </c>
    </row>
    <row r="908" spans="1:15" hidden="1" x14ac:dyDescent="0.25">
      <c r="A908">
        <v>1006</v>
      </c>
      <c r="B908" t="s">
        <v>179</v>
      </c>
      <c r="C908" t="s">
        <v>628</v>
      </c>
      <c r="D908" t="s">
        <v>179</v>
      </c>
    </row>
    <row r="909" spans="1:15" hidden="1" x14ac:dyDescent="0.25">
      <c r="A909">
        <v>1008</v>
      </c>
      <c r="B909" t="s">
        <v>366</v>
      </c>
      <c r="C909" t="s">
        <v>426</v>
      </c>
      <c r="D909" t="s">
        <v>561</v>
      </c>
    </row>
    <row r="910" spans="1:15" hidden="1" x14ac:dyDescent="0.25">
      <c r="A910">
        <v>1009</v>
      </c>
      <c r="B910" t="s">
        <v>367</v>
      </c>
      <c r="C910" t="s">
        <v>427</v>
      </c>
      <c r="D910" t="s">
        <v>562</v>
      </c>
    </row>
    <row r="911" spans="1:15" hidden="1" x14ac:dyDescent="0.25">
      <c r="A911">
        <v>1010</v>
      </c>
      <c r="B911" t="s">
        <v>170</v>
      </c>
      <c r="C911" t="s">
        <v>428</v>
      </c>
      <c r="D911" t="s">
        <v>563</v>
      </c>
    </row>
    <row r="912" spans="1:15" x14ac:dyDescent="0.25">
      <c r="A912">
        <v>1011</v>
      </c>
      <c r="B912" t="s">
        <v>192</v>
      </c>
      <c r="C912" t="s">
        <v>629</v>
      </c>
      <c r="D912" t="s">
        <v>192</v>
      </c>
      <c r="E912" t="str">
        <f>SUBSTITUTE(ADDRESS(1,COLUMN(C912),4),"1","")&amp;ROW()&amp;":"&amp;SUBSTITUTE(ADDRESS(1,COLUMN(D912),4),"1","")&amp;MATCH("Name:*",C913:C2910,0)+ROW()-1</f>
        <v>C912:D918</v>
      </c>
      <c r="F912" t="str">
        <f ca="1">IFERROR(LEFT(IFERROR(INDEX(INDIRECT($E912),MATCH(F$1,INDIRECT(SUBSTITUTE($E912,"D","C")),0),2),""),SEARCH("(",IFERROR(INDEX(INDIRECT($E912),MATCH(F$1,INDIRECT(SUBSTITUTE($E912,"D","C")),0),2),""))-1),D912)</f>
        <v xml:space="preserve">Duncan </v>
      </c>
      <c r="G912" t="str">
        <f ca="1">TRIM(SUBSTITUTE(SUBSTITUTE(RIGHT(D912,LEN(D912)-LEN(F912)),"(",""),")",""))</f>
        <v>Lincoln, NE</v>
      </c>
      <c r="H912" t="str">
        <f t="shared" ref="H912:O912" ca="1" si="140">IFERROR(INDEX(INDIRECT($E912),MATCH(H$1,INDIRECT(SUBSTITUTE($E912,"D","C")),0),2),"")</f>
        <v>MRA, PMA, STC</v>
      </c>
      <c r="I912" t="str">
        <f t="shared" ca="1" si="140"/>
        <v>3701 Aviation Road</v>
      </c>
      <c r="J912" t="str">
        <f t="shared" ca="1" si="140"/>
        <v/>
      </c>
      <c r="K912" t="str">
        <f t="shared" ca="1" si="140"/>
        <v>Lincoln, NE, 68524</v>
      </c>
      <c r="L912" t="str">
        <f t="shared" ca="1" si="140"/>
        <v>(402) 479-1536</v>
      </c>
      <c r="M912" t="str">
        <f t="shared" ca="1" si="140"/>
        <v>(402) 475-5541</v>
      </c>
      <c r="N912" t="str">
        <f t="shared" ca="1" si="140"/>
        <v>mike.chick@duncanaviation.com</v>
      </c>
      <c r="O912" t="str">
        <f t="shared" ca="1" si="140"/>
        <v/>
      </c>
    </row>
    <row r="913" spans="1:15" hidden="1" x14ac:dyDescent="0.25">
      <c r="A913">
        <v>1012</v>
      </c>
      <c r="B913" t="s">
        <v>288</v>
      </c>
      <c r="C913" t="s">
        <v>425</v>
      </c>
      <c r="D913" t="s">
        <v>456</v>
      </c>
    </row>
    <row r="914" spans="1:15" hidden="1" x14ac:dyDescent="0.25">
      <c r="A914">
        <v>1013</v>
      </c>
      <c r="B914" t="s">
        <v>193</v>
      </c>
      <c r="C914" t="s">
        <v>422</v>
      </c>
      <c r="D914" t="s">
        <v>193</v>
      </c>
    </row>
    <row r="915" spans="1:15" hidden="1" x14ac:dyDescent="0.25">
      <c r="A915">
        <v>1014</v>
      </c>
      <c r="B915" t="s">
        <v>194</v>
      </c>
      <c r="C915" t="s">
        <v>628</v>
      </c>
      <c r="D915" t="s">
        <v>194</v>
      </c>
    </row>
    <row r="916" spans="1:15" hidden="1" x14ac:dyDescent="0.25">
      <c r="A916">
        <v>1016</v>
      </c>
      <c r="B916" t="s">
        <v>378</v>
      </c>
      <c r="C916" t="s">
        <v>426</v>
      </c>
      <c r="D916" t="s">
        <v>577</v>
      </c>
    </row>
    <row r="917" spans="1:15" hidden="1" x14ac:dyDescent="0.25">
      <c r="A917">
        <v>1017</v>
      </c>
      <c r="B917" t="s">
        <v>379</v>
      </c>
      <c r="C917" t="s">
        <v>427</v>
      </c>
      <c r="D917" t="s">
        <v>578</v>
      </c>
    </row>
    <row r="918" spans="1:15" hidden="1" x14ac:dyDescent="0.25">
      <c r="A918">
        <v>1018</v>
      </c>
      <c r="B918" t="s">
        <v>195</v>
      </c>
      <c r="C918" t="s">
        <v>428</v>
      </c>
      <c r="D918" t="s">
        <v>579</v>
      </c>
    </row>
    <row r="919" spans="1:15" x14ac:dyDescent="0.25">
      <c r="A919">
        <v>1019</v>
      </c>
      <c r="B919" t="s">
        <v>261</v>
      </c>
      <c r="C919" t="s">
        <v>629</v>
      </c>
      <c r="D919" t="s">
        <v>261</v>
      </c>
      <c r="E919" t="str">
        <f>SUBSTITUTE(ADDRESS(1,COLUMN(C919),4),"1","")&amp;ROW()&amp;":"&amp;SUBSTITUTE(ADDRESS(1,COLUMN(D919),4),"1","")&amp;MATCH("Name:*",C920:C2917,0)+ROW()-1</f>
        <v>C919:D925</v>
      </c>
      <c r="F919" t="str">
        <f ca="1">IFERROR(LEFT(IFERROR(INDEX(INDIRECT($E919),MATCH(F$1,INDIRECT(SUBSTITUTE($E919,"D","C")),0),2),""),SEARCH("(",IFERROR(INDEX(INDIRECT($E919),MATCH(F$1,INDIRECT(SUBSTITUTE($E919,"D","C")),0),2),""))-1),D919)</f>
        <v xml:space="preserve">H. C. Solution </v>
      </c>
      <c r="G919" t="str">
        <f ca="1">TRIM(SUBSTITUTE(SUBSTITUTE(RIGHT(D919,LEN(D919)-LEN(F919)),"(",""),")",""))</f>
        <v>Greensboro, NC</v>
      </c>
      <c r="H919" t="str">
        <f t="shared" ref="H919:O919" ca="1" si="141">IFERROR(INDEX(INDIRECT($E919),MATCH(H$1,INDIRECT(SUBSTITUTE($E919,"D","C")),0),2),"")</f>
        <v>PMA, STC</v>
      </c>
      <c r="I919" t="str">
        <f t="shared" ca="1" si="141"/>
        <v>623 Radar Road</v>
      </c>
      <c r="J919" t="str">
        <f t="shared" ca="1" si="141"/>
        <v/>
      </c>
      <c r="K919" t="str">
        <f t="shared" ca="1" si="141"/>
        <v>Greensboro, NC, 27410</v>
      </c>
      <c r="L919" t="str">
        <f t="shared" ca="1" si="141"/>
        <v>(336) 202-9004</v>
      </c>
      <c r="M919" t="str">
        <f t="shared" ca="1" si="141"/>
        <v>(336) 662-8330</v>
      </c>
      <c r="N919" t="str">
        <f t="shared" ca="1" si="141"/>
        <v>jose.pevida@haeco.aero</v>
      </c>
      <c r="O919" t="str">
        <f t="shared" ca="1" si="141"/>
        <v/>
      </c>
    </row>
    <row r="920" spans="1:15" hidden="1" x14ac:dyDescent="0.25">
      <c r="A920">
        <v>1020</v>
      </c>
      <c r="B920" t="s">
        <v>327</v>
      </c>
      <c r="C920" t="s">
        <v>425</v>
      </c>
      <c r="D920" t="s">
        <v>506</v>
      </c>
    </row>
    <row r="921" spans="1:15" hidden="1" x14ac:dyDescent="0.25">
      <c r="A921">
        <v>1021</v>
      </c>
      <c r="B921" t="s">
        <v>262</v>
      </c>
      <c r="C921" t="s">
        <v>422</v>
      </c>
      <c r="D921" t="s">
        <v>262</v>
      </c>
    </row>
    <row r="922" spans="1:15" hidden="1" x14ac:dyDescent="0.25">
      <c r="A922">
        <v>1022</v>
      </c>
      <c r="B922" t="s">
        <v>263</v>
      </c>
      <c r="C922" t="s">
        <v>628</v>
      </c>
      <c r="D922" t="s">
        <v>263</v>
      </c>
    </row>
    <row r="923" spans="1:15" hidden="1" x14ac:dyDescent="0.25">
      <c r="A923">
        <v>1024</v>
      </c>
      <c r="B923" t="s">
        <v>415</v>
      </c>
      <c r="C923" t="s">
        <v>426</v>
      </c>
      <c r="D923" t="s">
        <v>623</v>
      </c>
    </row>
    <row r="924" spans="1:15" hidden="1" x14ac:dyDescent="0.25">
      <c r="A924">
        <v>1025</v>
      </c>
      <c r="B924" t="s">
        <v>416</v>
      </c>
      <c r="C924" t="s">
        <v>427</v>
      </c>
      <c r="D924" t="s">
        <v>624</v>
      </c>
    </row>
    <row r="925" spans="1:15" hidden="1" x14ac:dyDescent="0.25">
      <c r="A925">
        <v>1026</v>
      </c>
      <c r="B925" t="s">
        <v>264</v>
      </c>
      <c r="C925" t="s">
        <v>428</v>
      </c>
      <c r="D925" t="s">
        <v>625</v>
      </c>
    </row>
    <row r="926" spans="1:15" x14ac:dyDescent="0.25">
      <c r="A926">
        <v>1027</v>
      </c>
      <c r="B926" t="s">
        <v>83</v>
      </c>
      <c r="C926" t="s">
        <v>629</v>
      </c>
      <c r="D926" t="s">
        <v>83</v>
      </c>
      <c r="E926" t="str">
        <f>SUBSTITUTE(ADDRESS(1,COLUMN(C926),4),"1","")&amp;ROW()&amp;":"&amp;SUBSTITUTE(ADDRESS(1,COLUMN(D926),4),"1","")&amp;MATCH("Name:*",C927:C2924,0)+ROW()-1</f>
        <v>C926:D932</v>
      </c>
      <c r="F926" t="str">
        <f ca="1">IFERROR(LEFT(IFERROR(INDEX(INDIRECT($E926),MATCH(F$1,INDIRECT(SUBSTITUTE($E926,"D","C")),0),2),""),SEARCH("(",IFERROR(INDEX(INDIRECT($E926),MATCH(F$1,INDIRECT(SUBSTITUTE($E926,"D","C")),0),2),""))-1),D926)</f>
        <v xml:space="preserve">Hartzell Propel </v>
      </c>
      <c r="G926" t="str">
        <f ca="1">TRIM(SUBSTITUTE(SUBSTITUTE(RIGHT(D926,LEN(D926)-LEN(F926)),"(",""),")",""))</f>
        <v>Piqua, OH</v>
      </c>
      <c r="H926" t="str">
        <f t="shared" ref="H926:O926" ca="1" si="142">IFERROR(INDEX(INDIRECT($E926),MATCH(H$1,INDIRECT(SUBSTITUTE($E926,"D","C")),0),2),"")</f>
        <v>PMA, PC, STC, TC, TSOA</v>
      </c>
      <c r="I926" t="str">
        <f t="shared" ca="1" si="142"/>
        <v>One Propeller Place</v>
      </c>
      <c r="J926" t="str">
        <f t="shared" ca="1" si="142"/>
        <v/>
      </c>
      <c r="K926" t="str">
        <f t="shared" ca="1" si="142"/>
        <v>Piqua, OH, 45356</v>
      </c>
      <c r="L926" t="str">
        <f t="shared" ca="1" si="142"/>
        <v>(937) 778-4346</v>
      </c>
      <c r="M926" t="str">
        <f t="shared" ca="1" si="142"/>
        <v>(937) 778-4365</v>
      </c>
      <c r="N926" t="str">
        <f t="shared" ca="1" si="142"/>
        <v>bhall@hartzellprop.com</v>
      </c>
      <c r="O926" t="str">
        <f t="shared" ca="1" si="142"/>
        <v/>
      </c>
    </row>
    <row r="927" spans="1:15" hidden="1" x14ac:dyDescent="0.25">
      <c r="A927">
        <v>1028</v>
      </c>
      <c r="B927" t="s">
        <v>323</v>
      </c>
      <c r="C927" t="s">
        <v>425</v>
      </c>
      <c r="D927" t="s">
        <v>500</v>
      </c>
    </row>
    <row r="928" spans="1:15" hidden="1" x14ac:dyDescent="0.25">
      <c r="A928">
        <v>1029</v>
      </c>
      <c r="B928" t="s">
        <v>84</v>
      </c>
      <c r="C928" t="s">
        <v>422</v>
      </c>
      <c r="D928" t="s">
        <v>84</v>
      </c>
    </row>
    <row r="929" spans="1:15" hidden="1" x14ac:dyDescent="0.25">
      <c r="A929">
        <v>1030</v>
      </c>
      <c r="B929" t="s">
        <v>85</v>
      </c>
      <c r="C929" t="s">
        <v>628</v>
      </c>
      <c r="D929" t="s">
        <v>85</v>
      </c>
    </row>
    <row r="930" spans="1:15" hidden="1" x14ac:dyDescent="0.25">
      <c r="A930">
        <v>1032</v>
      </c>
      <c r="B930" t="s">
        <v>324</v>
      </c>
      <c r="C930" t="s">
        <v>426</v>
      </c>
      <c r="D930" t="s">
        <v>501</v>
      </c>
    </row>
    <row r="931" spans="1:15" hidden="1" x14ac:dyDescent="0.25">
      <c r="A931">
        <v>1033</v>
      </c>
      <c r="B931" t="s">
        <v>325</v>
      </c>
      <c r="C931" t="s">
        <v>427</v>
      </c>
      <c r="D931" t="s">
        <v>502</v>
      </c>
    </row>
    <row r="932" spans="1:15" hidden="1" x14ac:dyDescent="0.25">
      <c r="A932">
        <v>1034</v>
      </c>
      <c r="B932" t="s">
        <v>86</v>
      </c>
      <c r="C932" t="s">
        <v>428</v>
      </c>
      <c r="D932" t="s">
        <v>503</v>
      </c>
    </row>
    <row r="933" spans="1:15" x14ac:dyDescent="0.25">
      <c r="A933">
        <v>1035</v>
      </c>
      <c r="B933" t="s">
        <v>244</v>
      </c>
      <c r="C933" t="s">
        <v>629</v>
      </c>
      <c r="D933" t="s">
        <v>244</v>
      </c>
      <c r="E933" t="str">
        <f>SUBSTITUTE(ADDRESS(1,COLUMN(C933),4),"1","")&amp;ROW()&amp;":"&amp;SUBSTITUTE(ADDRESS(1,COLUMN(D933),4),"1","")&amp;MATCH("Name:*",C934:C2931,0)+ROW()-1</f>
        <v>C933:D1027</v>
      </c>
      <c r="F933" t="str">
        <f ca="1">IFERROR(LEFT(IFERROR(INDEX(INDIRECT($E933),MATCH(F$1,INDIRECT(SUBSTITUTE($E933,"D","C")),0),2),""),SEARCH("(",IFERROR(INDEX(INDIRECT($E933),MATCH(F$1,INDIRECT(SUBSTITUTE($E933,"D","C")),0),2),""))-1),D933)</f>
        <v xml:space="preserve">American Airlines </v>
      </c>
      <c r="G933" t="str">
        <f ca="1">TRIM(SUBSTITUTE(SUBSTITUTE(RIGHT(D933,LEN(D933)-LEN(F933)),"(",""),")",""))</f>
        <v>Tulsa, OK</v>
      </c>
      <c r="H933" t="str">
        <f t="shared" ref="H933:O933" ca="1" si="143">IFERROR(INDEX(INDIRECT($E933),MATCH(H$1,INDIRECT(SUBSTITUTE($E933,"D","C")),0),2),"")</f>
        <v>MRA, STC</v>
      </c>
      <c r="I933" t="str">
        <f t="shared" ca="1" si="143"/>
        <v>3900 Mingo Road</v>
      </c>
      <c r="J933" t="str">
        <f t="shared" ca="1" si="143"/>
        <v/>
      </c>
      <c r="K933" t="str">
        <f t="shared" ca="1" si="143"/>
        <v>Tulsa, OK, 74116</v>
      </c>
      <c r="L933" t="str">
        <f t="shared" ca="1" si="143"/>
        <v>(682) 278-8310</v>
      </c>
      <c r="M933" t="str">
        <f t="shared" ca="1" si="143"/>
        <v/>
      </c>
      <c r="N933" t="str">
        <f t="shared" ca="1" si="143"/>
        <v>Cheryl.Hurst@aa.com</v>
      </c>
      <c r="O933" t="str">
        <f t="shared" ca="1" si="143"/>
        <v/>
      </c>
    </row>
    <row r="934" spans="1:15" hidden="1" x14ac:dyDescent="0.25">
      <c r="A934">
        <v>1036</v>
      </c>
      <c r="B934" t="s">
        <v>275</v>
      </c>
      <c r="C934" t="s">
        <v>425</v>
      </c>
      <c r="D934" t="s">
        <v>437</v>
      </c>
    </row>
    <row r="935" spans="1:15" hidden="1" x14ac:dyDescent="0.25">
      <c r="A935">
        <v>1037</v>
      </c>
      <c r="B935" t="s">
        <v>245</v>
      </c>
      <c r="C935" t="s">
        <v>422</v>
      </c>
      <c r="D935" t="s">
        <v>245</v>
      </c>
    </row>
    <row r="936" spans="1:15" hidden="1" x14ac:dyDescent="0.25">
      <c r="A936">
        <v>1038</v>
      </c>
      <c r="B936" t="s">
        <v>246</v>
      </c>
      <c r="C936" t="s">
        <v>628</v>
      </c>
      <c r="D936" t="s">
        <v>246</v>
      </c>
    </row>
    <row r="937" spans="1:15" hidden="1" x14ac:dyDescent="0.25">
      <c r="A937">
        <v>1039</v>
      </c>
      <c r="B937" t="s">
        <v>407</v>
      </c>
      <c r="C937" t="s">
        <v>426</v>
      </c>
      <c r="D937" t="s">
        <v>613</v>
      </c>
    </row>
    <row r="938" spans="1:15" hidden="1" x14ac:dyDescent="0.25">
      <c r="A938">
        <v>1040</v>
      </c>
      <c r="B938" t="s">
        <v>247</v>
      </c>
      <c r="C938" t="s">
        <v>428</v>
      </c>
      <c r="D938" t="s">
        <v>614</v>
      </c>
    </row>
    <row r="939" spans="1:15" hidden="1" x14ac:dyDescent="0.25"/>
    <row r="940" spans="1:15" hidden="1" x14ac:dyDescent="0.25"/>
    <row r="941" spans="1:15" hidden="1" x14ac:dyDescent="0.25"/>
    <row r="942" spans="1:15" hidden="1" x14ac:dyDescent="0.25"/>
    <row r="943" spans="1:15" hidden="1" x14ac:dyDescent="0.25"/>
    <row r="944" spans="1:15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spans="3:3" hidden="1" x14ac:dyDescent="0.25"/>
    <row r="1026" spans="3:3" hidden="1" x14ac:dyDescent="0.25"/>
    <row r="1027" spans="3:3" hidden="1" x14ac:dyDescent="0.25"/>
    <row r="1028" spans="3:3" x14ac:dyDescent="0.25">
      <c r="C1028" t="s">
        <v>629</v>
      </c>
    </row>
  </sheetData>
  <autoFilter ref="A1:D1027" xr:uid="{5ED1BF0D-CA4E-486C-A65F-9BBCD17DF52E}">
    <filterColumn colId="2">
      <filters>
        <filter val="Name: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CE7C-5E37-45F9-B983-C019AC293A54}">
  <dimension ref="A1:O95"/>
  <sheetViews>
    <sheetView tabSelected="1" zoomScale="80" zoomScaleNormal="8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7" sqref="B7"/>
    </sheetView>
  </sheetViews>
  <sheetFormatPr defaultRowHeight="15" x14ac:dyDescent="0.25"/>
  <cols>
    <col min="2" max="2" width="43" bestFit="1" customWidth="1"/>
    <col min="3" max="3" width="26" bestFit="1" customWidth="1"/>
    <col min="4" max="4" width="27.5703125" customWidth="1"/>
    <col min="5" max="5" width="40.5703125" customWidth="1"/>
    <col min="6" max="6" width="26.85546875" customWidth="1"/>
    <col min="7" max="7" width="29" customWidth="1"/>
    <col min="8" max="8" width="23.7109375" customWidth="1"/>
    <col min="9" max="9" width="15" customWidth="1"/>
    <col min="10" max="11" width="41.140625" customWidth="1"/>
    <col min="12" max="12" width="77.5703125" customWidth="1"/>
    <col min="13" max="13" width="16.42578125" style="3" customWidth="1"/>
    <col min="14" max="14" width="9.140625" style="3"/>
  </cols>
  <sheetData>
    <row r="1" spans="1:15" x14ac:dyDescent="0.25">
      <c r="A1" t="s">
        <v>965</v>
      </c>
      <c r="B1" t="s">
        <v>629</v>
      </c>
      <c r="C1" t="s">
        <v>633</v>
      </c>
      <c r="D1" t="s">
        <v>425</v>
      </c>
      <c r="E1" t="s">
        <v>422</v>
      </c>
      <c r="F1" t="s">
        <v>630</v>
      </c>
      <c r="G1" t="s">
        <v>628</v>
      </c>
      <c r="H1" t="s">
        <v>426</v>
      </c>
      <c r="I1" t="s">
        <v>427</v>
      </c>
      <c r="J1" t="s">
        <v>428</v>
      </c>
      <c r="K1" t="s">
        <v>970</v>
      </c>
      <c r="L1" t="s">
        <v>632</v>
      </c>
      <c r="M1" s="3" t="s">
        <v>767</v>
      </c>
      <c r="N1" s="3" t="s">
        <v>768</v>
      </c>
    </row>
    <row r="2" spans="1:15" x14ac:dyDescent="0.25">
      <c r="A2" t="b">
        <v>1</v>
      </c>
      <c r="B2" t="s">
        <v>733</v>
      </c>
      <c r="C2" t="s">
        <v>703</v>
      </c>
      <c r="D2" t="s">
        <v>520</v>
      </c>
      <c r="E2" t="s">
        <v>230</v>
      </c>
      <c r="F2" t="s">
        <v>424</v>
      </c>
      <c r="G2" t="s">
        <v>231</v>
      </c>
      <c r="H2" t="s">
        <v>603</v>
      </c>
      <c r="I2" t="s">
        <v>424</v>
      </c>
      <c r="J2" t="s">
        <v>604</v>
      </c>
      <c r="K2" t="s">
        <v>966</v>
      </c>
      <c r="L2" s="1" t="s">
        <v>766</v>
      </c>
      <c r="M2" s="3" t="s">
        <v>770</v>
      </c>
      <c r="N2" s="3" t="s">
        <v>769</v>
      </c>
      <c r="O2" t="s">
        <v>771</v>
      </c>
    </row>
    <row r="3" spans="1:15" x14ac:dyDescent="0.25">
      <c r="B3" t="s">
        <v>682</v>
      </c>
      <c r="C3" t="s">
        <v>636</v>
      </c>
      <c r="D3" t="s">
        <v>520</v>
      </c>
      <c r="E3" t="s">
        <v>337</v>
      </c>
      <c r="F3" t="s">
        <v>424</v>
      </c>
      <c r="G3" t="s">
        <v>112</v>
      </c>
      <c r="H3" t="s">
        <v>521</v>
      </c>
      <c r="I3" t="s">
        <v>424</v>
      </c>
      <c r="J3" t="s">
        <v>522</v>
      </c>
      <c r="K3" t="s">
        <v>971</v>
      </c>
      <c r="L3" t="s">
        <v>750</v>
      </c>
      <c r="M3" s="3" t="s">
        <v>424</v>
      </c>
    </row>
    <row r="4" spans="1:15" x14ac:dyDescent="0.25">
      <c r="B4" t="s">
        <v>660</v>
      </c>
      <c r="C4" t="s">
        <v>661</v>
      </c>
      <c r="D4" t="s">
        <v>478</v>
      </c>
      <c r="E4" t="s">
        <v>309</v>
      </c>
      <c r="F4" t="s">
        <v>424</v>
      </c>
      <c r="G4" t="s">
        <v>64</v>
      </c>
      <c r="H4" t="s">
        <v>484</v>
      </c>
      <c r="I4" t="s">
        <v>485</v>
      </c>
      <c r="J4" t="s">
        <v>486</v>
      </c>
      <c r="K4" t="s">
        <v>968</v>
      </c>
      <c r="L4" t="s">
        <v>967</v>
      </c>
      <c r="M4" s="3">
        <v>151</v>
      </c>
      <c r="N4" s="3" t="s">
        <v>836</v>
      </c>
    </row>
    <row r="5" spans="1:15" x14ac:dyDescent="0.25">
      <c r="A5" t="b">
        <v>1</v>
      </c>
      <c r="B5" t="s">
        <v>734</v>
      </c>
      <c r="C5" t="s">
        <v>675</v>
      </c>
      <c r="D5" t="s">
        <v>520</v>
      </c>
      <c r="E5" t="s">
        <v>401</v>
      </c>
      <c r="F5" t="s">
        <v>424</v>
      </c>
      <c r="G5" t="s">
        <v>101</v>
      </c>
      <c r="H5" t="s">
        <v>605</v>
      </c>
      <c r="I5" t="s">
        <v>606</v>
      </c>
      <c r="J5" t="s">
        <v>607</v>
      </c>
      <c r="K5" t="s">
        <v>966</v>
      </c>
      <c r="L5" t="s">
        <v>751</v>
      </c>
      <c r="M5" s="3">
        <v>31</v>
      </c>
      <c r="N5" s="3" t="s">
        <v>837</v>
      </c>
    </row>
    <row r="6" spans="1:15" x14ac:dyDescent="0.25">
      <c r="A6" t="b">
        <v>1</v>
      </c>
      <c r="B6" t="s">
        <v>265</v>
      </c>
      <c r="C6" t="s">
        <v>424</v>
      </c>
      <c r="D6" t="s">
        <v>520</v>
      </c>
      <c r="E6" t="s">
        <v>266</v>
      </c>
      <c r="F6" t="s">
        <v>424</v>
      </c>
      <c r="G6" t="s">
        <v>177</v>
      </c>
      <c r="H6" t="s">
        <v>626</v>
      </c>
      <c r="I6" t="s">
        <v>424</v>
      </c>
      <c r="J6" t="s">
        <v>627</v>
      </c>
      <c r="K6" t="s">
        <v>966</v>
      </c>
      <c r="L6" t="s">
        <v>752</v>
      </c>
      <c r="M6" s="3" t="s">
        <v>770</v>
      </c>
      <c r="N6" s="3" t="s">
        <v>838</v>
      </c>
    </row>
    <row r="7" spans="1:15" x14ac:dyDescent="0.25">
      <c r="A7" t="b">
        <v>1</v>
      </c>
      <c r="B7" t="s">
        <v>122</v>
      </c>
      <c r="C7" t="s">
        <v>424</v>
      </c>
      <c r="D7" t="s">
        <v>520</v>
      </c>
      <c r="E7" t="s">
        <v>123</v>
      </c>
      <c r="F7" t="s">
        <v>424</v>
      </c>
      <c r="G7" t="s">
        <v>56</v>
      </c>
      <c r="H7" t="s">
        <v>530</v>
      </c>
      <c r="I7" t="s">
        <v>424</v>
      </c>
      <c r="J7" t="s">
        <v>531</v>
      </c>
      <c r="K7" t="s">
        <v>966</v>
      </c>
      <c r="L7" t="s">
        <v>753</v>
      </c>
      <c r="M7" s="3" t="s">
        <v>424</v>
      </c>
      <c r="N7" s="3" t="s">
        <v>838</v>
      </c>
    </row>
    <row r="8" spans="1:15" x14ac:dyDescent="0.25">
      <c r="B8" t="s">
        <v>692</v>
      </c>
      <c r="C8" t="s">
        <v>693</v>
      </c>
      <c r="D8" t="s">
        <v>520</v>
      </c>
      <c r="E8" t="s">
        <v>132</v>
      </c>
      <c r="F8" t="s">
        <v>424</v>
      </c>
      <c r="G8" t="s">
        <v>133</v>
      </c>
      <c r="H8" t="s">
        <v>538</v>
      </c>
      <c r="I8" t="s">
        <v>539</v>
      </c>
      <c r="J8" t="s">
        <v>540</v>
      </c>
      <c r="K8" t="s">
        <v>969</v>
      </c>
      <c r="L8" t="s">
        <v>424</v>
      </c>
    </row>
    <row r="9" spans="1:15" x14ac:dyDescent="0.25">
      <c r="B9" t="s">
        <v>739</v>
      </c>
      <c r="C9" t="s">
        <v>740</v>
      </c>
      <c r="D9" t="s">
        <v>437</v>
      </c>
      <c r="E9" t="s">
        <v>245</v>
      </c>
      <c r="F9" t="s">
        <v>424</v>
      </c>
      <c r="G9" t="s">
        <v>246</v>
      </c>
      <c r="H9" t="s">
        <v>613</v>
      </c>
      <c r="I9" t="s">
        <v>424</v>
      </c>
      <c r="J9" t="s">
        <v>614</v>
      </c>
      <c r="K9" t="s">
        <v>972</v>
      </c>
      <c r="L9" t="s">
        <v>424</v>
      </c>
    </row>
    <row r="10" spans="1:15" x14ac:dyDescent="0.25">
      <c r="B10" t="s">
        <v>658</v>
      </c>
      <c r="C10" t="s">
        <v>636</v>
      </c>
      <c r="D10" t="s">
        <v>478</v>
      </c>
      <c r="E10" t="s">
        <v>304</v>
      </c>
      <c r="F10" t="s">
        <v>424</v>
      </c>
      <c r="G10" t="s">
        <v>58</v>
      </c>
      <c r="H10" t="s">
        <v>479</v>
      </c>
      <c r="I10" t="s">
        <v>480</v>
      </c>
      <c r="J10" t="s">
        <v>481</v>
      </c>
      <c r="K10" t="s">
        <v>973</v>
      </c>
      <c r="L10" t="s">
        <v>424</v>
      </c>
      <c r="M10" s="3">
        <v>461</v>
      </c>
      <c r="N10" s="3" t="s">
        <v>839</v>
      </c>
    </row>
    <row r="11" spans="1:15" x14ac:dyDescent="0.25">
      <c r="B11" t="s">
        <v>674</v>
      </c>
      <c r="C11" t="s">
        <v>675</v>
      </c>
      <c r="D11" t="s">
        <v>506</v>
      </c>
      <c r="E11" t="s">
        <v>92</v>
      </c>
      <c r="F11" t="s">
        <v>424</v>
      </c>
      <c r="G11" t="s">
        <v>93</v>
      </c>
      <c r="H11" t="s">
        <v>507</v>
      </c>
      <c r="I11" t="s">
        <v>424</v>
      </c>
      <c r="J11" t="s">
        <v>508</v>
      </c>
      <c r="K11" t="s">
        <v>974</v>
      </c>
      <c r="L11" t="s">
        <v>424</v>
      </c>
      <c r="M11" s="3" t="s">
        <v>424</v>
      </c>
    </row>
    <row r="12" spans="1:15" x14ac:dyDescent="0.25">
      <c r="B12" t="s">
        <v>634</v>
      </c>
      <c r="C12" t="s">
        <v>635</v>
      </c>
      <c r="D12" t="s">
        <v>430</v>
      </c>
      <c r="E12" t="s">
        <v>2</v>
      </c>
      <c r="F12" t="s">
        <v>424</v>
      </c>
      <c r="G12" t="s">
        <v>3</v>
      </c>
      <c r="H12" t="s">
        <v>431</v>
      </c>
      <c r="I12" t="s">
        <v>432</v>
      </c>
      <c r="J12" t="s">
        <v>433</v>
      </c>
      <c r="K12" t="s">
        <v>975</v>
      </c>
      <c r="L12" t="s">
        <v>424</v>
      </c>
    </row>
    <row r="13" spans="1:15" x14ac:dyDescent="0.25">
      <c r="B13" t="s">
        <v>694</v>
      </c>
      <c r="C13" t="s">
        <v>695</v>
      </c>
      <c r="D13" t="s">
        <v>534</v>
      </c>
      <c r="E13" t="s">
        <v>136</v>
      </c>
      <c r="F13" t="s">
        <v>424</v>
      </c>
      <c r="G13" t="s">
        <v>137</v>
      </c>
      <c r="H13" t="s">
        <v>541</v>
      </c>
      <c r="I13" t="s">
        <v>542</v>
      </c>
      <c r="J13" t="s">
        <v>543</v>
      </c>
      <c r="K13" t="s">
        <v>969</v>
      </c>
      <c r="L13" t="s">
        <v>424</v>
      </c>
      <c r="M13" s="3" t="s">
        <v>424</v>
      </c>
    </row>
    <row r="14" spans="1:15" x14ac:dyDescent="0.25">
      <c r="B14" t="s">
        <v>650</v>
      </c>
      <c r="C14" t="s">
        <v>651</v>
      </c>
      <c r="D14" t="s">
        <v>459</v>
      </c>
      <c r="E14" t="s">
        <v>37</v>
      </c>
      <c r="F14" t="s">
        <v>424</v>
      </c>
      <c r="G14" t="s">
        <v>38</v>
      </c>
      <c r="H14" t="s">
        <v>460</v>
      </c>
      <c r="I14" t="s">
        <v>424</v>
      </c>
      <c r="J14" t="s">
        <v>461</v>
      </c>
      <c r="K14" t="s">
        <v>976</v>
      </c>
      <c r="L14" t="s">
        <v>424</v>
      </c>
      <c r="M14" s="3" t="s">
        <v>424</v>
      </c>
    </row>
    <row r="15" spans="1:15" x14ac:dyDescent="0.25">
      <c r="A15" t="b">
        <v>1</v>
      </c>
      <c r="B15" t="s">
        <v>637</v>
      </c>
      <c r="C15" t="s">
        <v>638</v>
      </c>
      <c r="D15" t="s">
        <v>437</v>
      </c>
      <c r="E15" t="s">
        <v>10</v>
      </c>
      <c r="F15" t="s">
        <v>424</v>
      </c>
      <c r="G15" t="s">
        <v>11</v>
      </c>
      <c r="H15" t="s">
        <v>438</v>
      </c>
      <c r="I15" t="s">
        <v>424</v>
      </c>
      <c r="J15" t="s">
        <v>439</v>
      </c>
      <c r="K15" t="s">
        <v>966</v>
      </c>
      <c r="L15" t="s">
        <v>754</v>
      </c>
      <c r="M15" s="3">
        <v>7</v>
      </c>
      <c r="N15" s="3" t="s">
        <v>838</v>
      </c>
    </row>
    <row r="16" spans="1:15" x14ac:dyDescent="0.25">
      <c r="B16" t="s">
        <v>717</v>
      </c>
      <c r="C16" t="s">
        <v>718</v>
      </c>
      <c r="D16" t="s">
        <v>582</v>
      </c>
      <c r="E16" t="s">
        <v>202</v>
      </c>
      <c r="F16" t="s">
        <v>424</v>
      </c>
      <c r="G16" t="s">
        <v>203</v>
      </c>
      <c r="H16" t="s">
        <v>583</v>
      </c>
      <c r="I16" t="s">
        <v>424</v>
      </c>
      <c r="J16" t="s">
        <v>584</v>
      </c>
      <c r="K16" t="s">
        <v>976</v>
      </c>
      <c r="L16" t="s">
        <v>424</v>
      </c>
      <c r="M16" s="3" t="s">
        <v>424</v>
      </c>
    </row>
    <row r="17" spans="1:14" x14ac:dyDescent="0.25">
      <c r="B17" t="s">
        <v>726</v>
      </c>
      <c r="C17" t="s">
        <v>657</v>
      </c>
      <c r="D17" t="s">
        <v>520</v>
      </c>
      <c r="E17" t="s">
        <v>391</v>
      </c>
      <c r="F17" t="s">
        <v>392</v>
      </c>
      <c r="G17" t="s">
        <v>56</v>
      </c>
      <c r="H17" t="s">
        <v>593</v>
      </c>
      <c r="I17" t="s">
        <v>424</v>
      </c>
      <c r="J17" t="s">
        <v>594</v>
      </c>
      <c r="K17" t="s">
        <v>977</v>
      </c>
      <c r="L17" t="s">
        <v>424</v>
      </c>
    </row>
    <row r="18" spans="1:14" x14ac:dyDescent="0.25">
      <c r="B18" t="s">
        <v>643</v>
      </c>
      <c r="C18" t="s">
        <v>644</v>
      </c>
      <c r="D18" t="s">
        <v>440</v>
      </c>
      <c r="E18" t="s">
        <v>22</v>
      </c>
      <c r="F18" t="s">
        <v>424</v>
      </c>
      <c r="G18" t="s">
        <v>23</v>
      </c>
      <c r="H18" t="s">
        <v>447</v>
      </c>
      <c r="I18" t="s">
        <v>424</v>
      </c>
      <c r="J18" t="s">
        <v>448</v>
      </c>
      <c r="K18" t="s">
        <v>972</v>
      </c>
      <c r="L18" t="s">
        <v>424</v>
      </c>
      <c r="M18" s="3" t="s">
        <v>424</v>
      </c>
    </row>
    <row r="19" spans="1:14" x14ac:dyDescent="0.25">
      <c r="B19" t="s">
        <v>643</v>
      </c>
      <c r="C19" t="s">
        <v>657</v>
      </c>
      <c r="D19" t="s">
        <v>475</v>
      </c>
      <c r="E19" t="s">
        <v>55</v>
      </c>
      <c r="F19" t="s">
        <v>424</v>
      </c>
      <c r="G19" t="s">
        <v>56</v>
      </c>
      <c r="H19" t="s">
        <v>476</v>
      </c>
      <c r="I19" t="s">
        <v>424</v>
      </c>
      <c r="J19" t="s">
        <v>477</v>
      </c>
      <c r="K19" t="s">
        <v>972</v>
      </c>
      <c r="L19" t="s">
        <v>424</v>
      </c>
    </row>
    <row r="20" spans="1:14" x14ac:dyDescent="0.25">
      <c r="B20" t="s">
        <v>713</v>
      </c>
      <c r="C20" t="s">
        <v>714</v>
      </c>
      <c r="D20" t="s">
        <v>456</v>
      </c>
      <c r="E20" t="s">
        <v>193</v>
      </c>
      <c r="F20" t="s">
        <v>424</v>
      </c>
      <c r="G20" t="s">
        <v>194</v>
      </c>
      <c r="H20" t="s">
        <v>577</v>
      </c>
      <c r="I20" t="s">
        <v>578</v>
      </c>
      <c r="J20" t="s">
        <v>579</v>
      </c>
      <c r="K20" t="s">
        <v>978</v>
      </c>
      <c r="L20" t="s">
        <v>424</v>
      </c>
      <c r="M20" s="3">
        <v>2500</v>
      </c>
      <c r="N20" s="3" t="s">
        <v>840</v>
      </c>
    </row>
    <row r="21" spans="1:14" x14ac:dyDescent="0.25">
      <c r="A21" t="b">
        <v>1</v>
      </c>
      <c r="B21" t="s">
        <v>727</v>
      </c>
      <c r="C21" t="s">
        <v>728</v>
      </c>
      <c r="D21" t="s">
        <v>520</v>
      </c>
      <c r="E21" t="s">
        <v>394</v>
      </c>
      <c r="F21" t="s">
        <v>424</v>
      </c>
      <c r="G21" t="s">
        <v>220</v>
      </c>
      <c r="H21" t="s">
        <v>595</v>
      </c>
      <c r="I21" t="s">
        <v>424</v>
      </c>
      <c r="J21" t="s">
        <v>596</v>
      </c>
      <c r="K21" t="s">
        <v>966</v>
      </c>
      <c r="L21" t="s">
        <v>755</v>
      </c>
      <c r="M21" s="3" t="s">
        <v>770</v>
      </c>
      <c r="N21" s="3" t="s">
        <v>838</v>
      </c>
    </row>
    <row r="22" spans="1:14" x14ac:dyDescent="0.25">
      <c r="B22" t="s">
        <v>772</v>
      </c>
      <c r="C22" t="s">
        <v>741</v>
      </c>
      <c r="D22" t="s">
        <v>440</v>
      </c>
      <c r="E22" t="s">
        <v>249</v>
      </c>
      <c r="F22" t="s">
        <v>424</v>
      </c>
      <c r="G22" t="s">
        <v>250</v>
      </c>
      <c r="H22" t="s">
        <v>615</v>
      </c>
      <c r="I22" t="s">
        <v>424</v>
      </c>
      <c r="J22" t="s">
        <v>616</v>
      </c>
      <c r="K22" t="s">
        <v>972</v>
      </c>
      <c r="L22" t="s">
        <v>424</v>
      </c>
      <c r="M22" s="3" t="s">
        <v>424</v>
      </c>
    </row>
    <row r="23" spans="1:14" x14ac:dyDescent="0.25">
      <c r="B23" t="s">
        <v>688</v>
      </c>
      <c r="C23" t="s">
        <v>689</v>
      </c>
      <c r="D23" t="s">
        <v>520</v>
      </c>
      <c r="E23" t="s">
        <v>126</v>
      </c>
      <c r="F23" t="s">
        <v>424</v>
      </c>
      <c r="G23" t="s">
        <v>127</v>
      </c>
      <c r="H23" t="s">
        <v>532</v>
      </c>
      <c r="I23" t="s">
        <v>424</v>
      </c>
      <c r="J23" t="s">
        <v>533</v>
      </c>
      <c r="K23" t="s">
        <v>979</v>
      </c>
      <c r="L23" t="s">
        <v>756</v>
      </c>
      <c r="M23" s="3">
        <v>400</v>
      </c>
      <c r="N23" s="3" t="s">
        <v>841</v>
      </c>
    </row>
    <row r="24" spans="1:14" x14ac:dyDescent="0.25">
      <c r="B24" t="s">
        <v>735</v>
      </c>
      <c r="C24" t="s">
        <v>736</v>
      </c>
      <c r="D24" t="s">
        <v>509</v>
      </c>
      <c r="E24" t="s">
        <v>404</v>
      </c>
      <c r="F24" t="s">
        <v>424</v>
      </c>
      <c r="G24" t="s">
        <v>238</v>
      </c>
      <c r="H24" t="s">
        <v>609</v>
      </c>
      <c r="I24" t="s">
        <v>424</v>
      </c>
      <c r="J24" t="s">
        <v>610</v>
      </c>
      <c r="K24" t="s">
        <v>971</v>
      </c>
      <c r="L24" t="s">
        <v>424</v>
      </c>
    </row>
    <row r="25" spans="1:14" x14ac:dyDescent="0.25">
      <c r="B25" t="s">
        <v>719</v>
      </c>
      <c r="C25" t="s">
        <v>720</v>
      </c>
      <c r="D25" t="s">
        <v>582</v>
      </c>
      <c r="E25" t="s">
        <v>206</v>
      </c>
      <c r="F25" t="s">
        <v>424</v>
      </c>
      <c r="G25" t="s">
        <v>207</v>
      </c>
      <c r="H25" t="s">
        <v>585</v>
      </c>
      <c r="I25" t="s">
        <v>424</v>
      </c>
      <c r="J25" t="s">
        <v>586</v>
      </c>
      <c r="K25" t="s">
        <v>980</v>
      </c>
      <c r="L25" t="s">
        <v>424</v>
      </c>
    </row>
    <row r="26" spans="1:14" x14ac:dyDescent="0.25">
      <c r="B26" t="s">
        <v>737</v>
      </c>
      <c r="C26" t="s">
        <v>738</v>
      </c>
      <c r="D26" t="s">
        <v>478</v>
      </c>
      <c r="E26" t="s">
        <v>241</v>
      </c>
      <c r="F26" t="s">
        <v>424</v>
      </c>
      <c r="G26" t="s">
        <v>242</v>
      </c>
      <c r="H26" t="s">
        <v>611</v>
      </c>
      <c r="I26" t="s">
        <v>424</v>
      </c>
      <c r="J26" t="s">
        <v>612</v>
      </c>
      <c r="K26" t="s">
        <v>981</v>
      </c>
      <c r="L26" t="s">
        <v>424</v>
      </c>
    </row>
    <row r="27" spans="1:14" x14ac:dyDescent="0.25">
      <c r="B27" t="s">
        <v>659</v>
      </c>
      <c r="C27" t="s">
        <v>636</v>
      </c>
      <c r="D27" t="s">
        <v>478</v>
      </c>
      <c r="E27" t="s">
        <v>307</v>
      </c>
      <c r="F27" t="s">
        <v>424</v>
      </c>
      <c r="G27" t="s">
        <v>61</v>
      </c>
      <c r="H27" t="s">
        <v>482</v>
      </c>
      <c r="I27" t="s">
        <v>424</v>
      </c>
      <c r="J27" t="s">
        <v>483</v>
      </c>
      <c r="K27" t="s">
        <v>968</v>
      </c>
      <c r="L27" t="s">
        <v>424</v>
      </c>
    </row>
    <row r="28" spans="1:14" x14ac:dyDescent="0.25">
      <c r="B28" t="s">
        <v>645</v>
      </c>
      <c r="C28" t="s">
        <v>646</v>
      </c>
      <c r="D28" t="s">
        <v>449</v>
      </c>
      <c r="E28" t="s">
        <v>26</v>
      </c>
      <c r="F28" t="s">
        <v>424</v>
      </c>
      <c r="G28" t="s">
        <v>27</v>
      </c>
      <c r="H28" t="s">
        <v>450</v>
      </c>
      <c r="I28" t="s">
        <v>451</v>
      </c>
      <c r="J28" t="s">
        <v>452</v>
      </c>
      <c r="K28" t="s">
        <v>976</v>
      </c>
      <c r="L28" t="s">
        <v>424</v>
      </c>
      <c r="M28" s="3" t="s">
        <v>424</v>
      </c>
    </row>
    <row r="29" spans="1:14" x14ac:dyDescent="0.25">
      <c r="B29" t="s">
        <v>747</v>
      </c>
      <c r="C29" t="s">
        <v>748</v>
      </c>
      <c r="D29" t="s">
        <v>506</v>
      </c>
      <c r="E29" t="s">
        <v>262</v>
      </c>
      <c r="F29" t="s">
        <v>424</v>
      </c>
      <c r="G29" t="s">
        <v>263</v>
      </c>
      <c r="H29" t="s">
        <v>623</v>
      </c>
      <c r="I29" t="s">
        <v>624</v>
      </c>
      <c r="J29" t="s">
        <v>625</v>
      </c>
      <c r="K29" t="s">
        <v>985</v>
      </c>
      <c r="L29" t="s">
        <v>757</v>
      </c>
      <c r="M29" s="3">
        <v>2000</v>
      </c>
      <c r="N29" s="3" t="s">
        <v>842</v>
      </c>
    </row>
    <row r="30" spans="1:14" x14ac:dyDescent="0.25">
      <c r="B30" t="s">
        <v>723</v>
      </c>
      <c r="C30" t="s">
        <v>647</v>
      </c>
      <c r="D30" t="s">
        <v>440</v>
      </c>
      <c r="E30" t="s">
        <v>423</v>
      </c>
      <c r="F30" t="s">
        <v>424</v>
      </c>
      <c r="G30" t="s">
        <v>30</v>
      </c>
      <c r="H30" t="s">
        <v>453</v>
      </c>
      <c r="I30" t="s">
        <v>454</v>
      </c>
      <c r="J30" t="s">
        <v>455</v>
      </c>
      <c r="L30" t="s">
        <v>424</v>
      </c>
    </row>
    <row r="31" spans="1:14" x14ac:dyDescent="0.25">
      <c r="B31" t="s">
        <v>723</v>
      </c>
      <c r="C31" t="s">
        <v>654</v>
      </c>
      <c r="D31" t="s">
        <v>466</v>
      </c>
      <c r="E31" t="s">
        <v>46</v>
      </c>
      <c r="F31" t="s">
        <v>424</v>
      </c>
      <c r="G31" t="s">
        <v>47</v>
      </c>
      <c r="H31" t="s">
        <v>467</v>
      </c>
      <c r="I31" t="s">
        <v>424</v>
      </c>
      <c r="J31" t="s">
        <v>468</v>
      </c>
      <c r="L31" t="s">
        <v>424</v>
      </c>
      <c r="M31" s="3" t="s">
        <v>424</v>
      </c>
    </row>
    <row r="32" spans="1:14" x14ac:dyDescent="0.25">
      <c r="B32" t="s">
        <v>723</v>
      </c>
      <c r="C32" t="s">
        <v>654</v>
      </c>
      <c r="D32" t="s">
        <v>466</v>
      </c>
      <c r="E32" t="s">
        <v>46</v>
      </c>
      <c r="F32" t="s">
        <v>424</v>
      </c>
      <c r="G32" t="s">
        <v>47</v>
      </c>
      <c r="H32" t="s">
        <v>467</v>
      </c>
      <c r="I32" t="s">
        <v>424</v>
      </c>
      <c r="J32" t="s">
        <v>468</v>
      </c>
      <c r="L32" t="s">
        <v>424</v>
      </c>
      <c r="M32" s="3" t="s">
        <v>424</v>
      </c>
    </row>
    <row r="33" spans="1:14" x14ac:dyDescent="0.25">
      <c r="B33" t="s">
        <v>670</v>
      </c>
      <c r="C33" t="s">
        <v>671</v>
      </c>
      <c r="D33" t="s">
        <v>500</v>
      </c>
      <c r="E33" t="s">
        <v>84</v>
      </c>
      <c r="F33" t="s">
        <v>424</v>
      </c>
      <c r="G33" t="s">
        <v>85</v>
      </c>
      <c r="H33" t="s">
        <v>501</v>
      </c>
      <c r="I33" t="s">
        <v>502</v>
      </c>
      <c r="J33" t="s">
        <v>503</v>
      </c>
      <c r="K33" t="s">
        <v>982</v>
      </c>
      <c r="L33" t="s">
        <v>424</v>
      </c>
      <c r="M33" s="3" t="s">
        <v>424</v>
      </c>
    </row>
    <row r="34" spans="1:14" x14ac:dyDescent="0.25">
      <c r="B34" t="s">
        <v>745</v>
      </c>
      <c r="C34" t="s">
        <v>746</v>
      </c>
      <c r="D34" t="s">
        <v>490</v>
      </c>
      <c r="E34" t="s">
        <v>413</v>
      </c>
      <c r="F34" t="s">
        <v>424</v>
      </c>
      <c r="G34" t="s">
        <v>259</v>
      </c>
      <c r="H34" t="s">
        <v>621</v>
      </c>
      <c r="I34" t="s">
        <v>424</v>
      </c>
      <c r="J34" t="s">
        <v>622</v>
      </c>
      <c r="K34" t="s">
        <v>986</v>
      </c>
      <c r="L34" t="s">
        <v>984</v>
      </c>
    </row>
    <row r="35" spans="1:14" x14ac:dyDescent="0.25">
      <c r="B35" t="s">
        <v>66</v>
      </c>
      <c r="C35" t="s">
        <v>424</v>
      </c>
      <c r="D35" t="s">
        <v>478</v>
      </c>
      <c r="E35" t="s">
        <v>67</v>
      </c>
      <c r="F35" t="s">
        <v>424</v>
      </c>
      <c r="G35" t="s">
        <v>68</v>
      </c>
      <c r="H35" t="s">
        <v>487</v>
      </c>
      <c r="I35" t="s">
        <v>488</v>
      </c>
      <c r="J35" t="s">
        <v>489</v>
      </c>
      <c r="K35" t="s">
        <v>983</v>
      </c>
      <c r="L35" t="s">
        <v>424</v>
      </c>
    </row>
    <row r="36" spans="1:14" x14ac:dyDescent="0.25">
      <c r="B36" t="s">
        <v>773</v>
      </c>
      <c r="C36" t="s">
        <v>636</v>
      </c>
      <c r="D36" t="s">
        <v>434</v>
      </c>
      <c r="E36" t="s">
        <v>6</v>
      </c>
      <c r="F36" t="s">
        <v>424</v>
      </c>
      <c r="G36" t="s">
        <v>7</v>
      </c>
      <c r="H36" t="s">
        <v>435</v>
      </c>
      <c r="I36" t="s">
        <v>424</v>
      </c>
      <c r="J36" t="s">
        <v>436</v>
      </c>
      <c r="K36" t="s">
        <v>971</v>
      </c>
      <c r="L36" t="s">
        <v>424</v>
      </c>
      <c r="M36" s="3" t="s">
        <v>424</v>
      </c>
    </row>
    <row r="37" spans="1:14" x14ac:dyDescent="0.25">
      <c r="B37" t="s">
        <v>709</v>
      </c>
      <c r="C37" t="s">
        <v>710</v>
      </c>
      <c r="D37" t="s">
        <v>440</v>
      </c>
      <c r="E37" t="s">
        <v>417</v>
      </c>
      <c r="F37" t="s">
        <v>418</v>
      </c>
      <c r="G37" t="s">
        <v>186</v>
      </c>
      <c r="H37" t="s">
        <v>571</v>
      </c>
      <c r="I37" t="s">
        <v>424</v>
      </c>
      <c r="J37" t="s">
        <v>572</v>
      </c>
      <c r="K37" t="s">
        <v>972</v>
      </c>
      <c r="L37" t="s">
        <v>424</v>
      </c>
    </row>
    <row r="38" spans="1:14" x14ac:dyDescent="0.25">
      <c r="B38" t="s">
        <v>774</v>
      </c>
      <c r="C38" t="s">
        <v>642</v>
      </c>
      <c r="D38" t="s">
        <v>462</v>
      </c>
      <c r="E38" t="s">
        <v>279</v>
      </c>
      <c r="F38" t="s">
        <v>424</v>
      </c>
      <c r="G38" t="s">
        <v>19</v>
      </c>
      <c r="H38" t="s">
        <v>469</v>
      </c>
      <c r="I38" t="s">
        <v>470</v>
      </c>
      <c r="J38" t="s">
        <v>471</v>
      </c>
      <c r="K38" t="s">
        <v>980</v>
      </c>
      <c r="L38" t="s">
        <v>424</v>
      </c>
      <c r="M38" s="3" t="s">
        <v>424</v>
      </c>
    </row>
    <row r="39" spans="1:14" x14ac:dyDescent="0.25">
      <c r="B39" t="s">
        <v>662</v>
      </c>
      <c r="C39" t="s">
        <v>663</v>
      </c>
      <c r="D39" t="s">
        <v>490</v>
      </c>
      <c r="E39" t="s">
        <v>314</v>
      </c>
      <c r="F39" t="s">
        <v>424</v>
      </c>
      <c r="G39" t="s">
        <v>72</v>
      </c>
      <c r="H39" t="s">
        <v>491</v>
      </c>
      <c r="I39" t="s">
        <v>424</v>
      </c>
      <c r="J39" t="s">
        <v>492</v>
      </c>
      <c r="K39" t="s">
        <v>974</v>
      </c>
      <c r="L39" t="s">
        <v>424</v>
      </c>
      <c r="M39" s="3" t="s">
        <v>424</v>
      </c>
    </row>
    <row r="40" spans="1:14" x14ac:dyDescent="0.25">
      <c r="A40" t="b">
        <v>1</v>
      </c>
      <c r="B40" t="s">
        <v>676</v>
      </c>
      <c r="C40" t="s">
        <v>675</v>
      </c>
      <c r="D40" t="s">
        <v>509</v>
      </c>
      <c r="E40" t="s">
        <v>96</v>
      </c>
      <c r="F40" t="s">
        <v>424</v>
      </c>
      <c r="G40" t="s">
        <v>97</v>
      </c>
      <c r="H40" t="s">
        <v>510</v>
      </c>
      <c r="I40" t="s">
        <v>424</v>
      </c>
      <c r="J40" t="s">
        <v>511</v>
      </c>
      <c r="K40" t="s">
        <v>966</v>
      </c>
      <c r="L40" t="s">
        <v>758</v>
      </c>
      <c r="M40" s="3">
        <v>300</v>
      </c>
      <c r="N40" s="3" t="s">
        <v>997</v>
      </c>
    </row>
    <row r="41" spans="1:14" x14ac:dyDescent="0.25">
      <c r="A41" t="b">
        <v>1</v>
      </c>
      <c r="B41" t="s">
        <v>696</v>
      </c>
      <c r="C41" t="s">
        <v>697</v>
      </c>
      <c r="D41" t="s">
        <v>520</v>
      </c>
      <c r="E41" t="s">
        <v>140</v>
      </c>
      <c r="F41" t="s">
        <v>424</v>
      </c>
      <c r="G41" t="s">
        <v>141</v>
      </c>
      <c r="H41" t="s">
        <v>544</v>
      </c>
      <c r="I41" t="s">
        <v>424</v>
      </c>
      <c r="J41" t="s">
        <v>545</v>
      </c>
      <c r="K41" t="s">
        <v>966</v>
      </c>
      <c r="L41" s="1" t="s">
        <v>987</v>
      </c>
      <c r="M41" s="3">
        <v>128</v>
      </c>
      <c r="N41" s="3" t="s">
        <v>998</v>
      </c>
    </row>
    <row r="42" spans="1:14" x14ac:dyDescent="0.25">
      <c r="B42" t="s">
        <v>143</v>
      </c>
      <c r="C42" t="s">
        <v>424</v>
      </c>
      <c r="D42" t="s">
        <v>437</v>
      </c>
      <c r="E42" t="s">
        <v>144</v>
      </c>
      <c r="F42" t="s">
        <v>424</v>
      </c>
      <c r="G42" t="s">
        <v>145</v>
      </c>
      <c r="H42" t="s">
        <v>546</v>
      </c>
      <c r="I42" t="s">
        <v>424</v>
      </c>
      <c r="J42" t="s">
        <v>547</v>
      </c>
      <c r="K42" t="s">
        <v>985</v>
      </c>
      <c r="L42" t="s">
        <v>424</v>
      </c>
      <c r="M42" s="3" t="s">
        <v>424</v>
      </c>
    </row>
    <row r="43" spans="1:14" x14ac:dyDescent="0.25">
      <c r="B43" t="s">
        <v>702</v>
      </c>
      <c r="C43" t="s">
        <v>703</v>
      </c>
      <c r="D43" t="s">
        <v>534</v>
      </c>
      <c r="E43" t="s">
        <v>165</v>
      </c>
      <c r="F43" t="s">
        <v>424</v>
      </c>
      <c r="G43" t="s">
        <v>166</v>
      </c>
      <c r="H43" t="s">
        <v>558</v>
      </c>
      <c r="I43" t="s">
        <v>559</v>
      </c>
      <c r="J43" t="s">
        <v>560</v>
      </c>
      <c r="K43" t="s">
        <v>976</v>
      </c>
      <c r="L43" t="s">
        <v>424</v>
      </c>
      <c r="M43" s="3" t="s">
        <v>424</v>
      </c>
    </row>
    <row r="44" spans="1:14" x14ac:dyDescent="0.25">
      <c r="B44" t="s">
        <v>690</v>
      </c>
      <c r="C44" t="s">
        <v>691</v>
      </c>
      <c r="D44" t="s">
        <v>534</v>
      </c>
      <c r="E44" t="s">
        <v>349</v>
      </c>
      <c r="F44" t="s">
        <v>424</v>
      </c>
      <c r="G44" t="s">
        <v>130</v>
      </c>
      <c r="H44" t="s">
        <v>535</v>
      </c>
      <c r="I44" t="s">
        <v>536</v>
      </c>
      <c r="J44" t="s">
        <v>537</v>
      </c>
      <c r="K44" t="s">
        <v>980</v>
      </c>
      <c r="L44" t="s">
        <v>424</v>
      </c>
      <c r="M44" s="3" t="s">
        <v>424</v>
      </c>
    </row>
    <row r="45" spans="1:14" x14ac:dyDescent="0.25">
      <c r="B45" t="s">
        <v>147</v>
      </c>
      <c r="C45" t="s">
        <v>424</v>
      </c>
      <c r="D45" t="s">
        <v>520</v>
      </c>
      <c r="E45" t="s">
        <v>148</v>
      </c>
      <c r="F45" t="s">
        <v>424</v>
      </c>
      <c r="G45" t="s">
        <v>149</v>
      </c>
      <c r="H45" t="s">
        <v>548</v>
      </c>
      <c r="I45" t="s">
        <v>424</v>
      </c>
      <c r="J45" t="s">
        <v>549</v>
      </c>
      <c r="K45" t="s">
        <v>988</v>
      </c>
      <c r="L45" t="s">
        <v>760</v>
      </c>
      <c r="M45" s="3" t="s">
        <v>424</v>
      </c>
    </row>
    <row r="46" spans="1:14" x14ac:dyDescent="0.25">
      <c r="B46" t="s">
        <v>664</v>
      </c>
      <c r="C46" t="s">
        <v>665</v>
      </c>
      <c r="D46" t="s">
        <v>478</v>
      </c>
      <c r="E46" t="s">
        <v>317</v>
      </c>
      <c r="F46" t="s">
        <v>424</v>
      </c>
      <c r="G46" t="s">
        <v>74</v>
      </c>
      <c r="H46" t="s">
        <v>493</v>
      </c>
      <c r="I46" t="s">
        <v>424</v>
      </c>
      <c r="J46" t="s">
        <v>494</v>
      </c>
      <c r="K46" t="s">
        <v>971</v>
      </c>
      <c r="L46" t="s">
        <v>424</v>
      </c>
      <c r="M46" s="3" t="s">
        <v>424</v>
      </c>
    </row>
    <row r="47" spans="1:14" x14ac:dyDescent="0.25">
      <c r="B47" t="s">
        <v>707</v>
      </c>
      <c r="C47" t="s">
        <v>703</v>
      </c>
      <c r="D47" t="s">
        <v>440</v>
      </c>
      <c r="E47" t="s">
        <v>369</v>
      </c>
      <c r="F47" t="s">
        <v>424</v>
      </c>
      <c r="G47" t="s">
        <v>177</v>
      </c>
      <c r="H47" t="s">
        <v>566</v>
      </c>
      <c r="I47" t="s">
        <v>567</v>
      </c>
      <c r="J47" t="s">
        <v>568</v>
      </c>
      <c r="K47" t="s">
        <v>971</v>
      </c>
      <c r="L47" t="s">
        <v>424</v>
      </c>
      <c r="M47" s="3" t="s">
        <v>424</v>
      </c>
    </row>
    <row r="48" spans="1:14" x14ac:dyDescent="0.25">
      <c r="B48" t="s">
        <v>677</v>
      </c>
      <c r="C48" t="s">
        <v>675</v>
      </c>
      <c r="D48" t="s">
        <v>506</v>
      </c>
      <c r="E48" t="s">
        <v>100</v>
      </c>
      <c r="F48" t="s">
        <v>424</v>
      </c>
      <c r="G48" t="s">
        <v>101</v>
      </c>
      <c r="H48" t="s">
        <v>512</v>
      </c>
      <c r="I48" t="s">
        <v>424</v>
      </c>
      <c r="J48" t="s">
        <v>513</v>
      </c>
      <c r="K48" t="s">
        <v>989</v>
      </c>
      <c r="L48" t="s">
        <v>761</v>
      </c>
    </row>
    <row r="49" spans="1:14" x14ac:dyDescent="0.25">
      <c r="B49" t="s">
        <v>666</v>
      </c>
      <c r="C49" t="s">
        <v>667</v>
      </c>
      <c r="D49" t="s">
        <v>490</v>
      </c>
      <c r="E49" t="s">
        <v>319</v>
      </c>
      <c r="F49" t="s">
        <v>424</v>
      </c>
      <c r="G49" t="s">
        <v>77</v>
      </c>
      <c r="H49" t="s">
        <v>495</v>
      </c>
      <c r="I49" t="s">
        <v>496</v>
      </c>
      <c r="J49" t="s">
        <v>497</v>
      </c>
      <c r="K49" t="s">
        <v>990</v>
      </c>
      <c r="L49" t="s">
        <v>424</v>
      </c>
      <c r="M49" s="3" t="s">
        <v>424</v>
      </c>
    </row>
    <row r="50" spans="1:14" x14ac:dyDescent="0.25">
      <c r="B50" t="s">
        <v>678</v>
      </c>
      <c r="C50" t="s">
        <v>679</v>
      </c>
      <c r="D50" t="s">
        <v>490</v>
      </c>
      <c r="E50" t="s">
        <v>104</v>
      </c>
      <c r="F50" t="s">
        <v>424</v>
      </c>
      <c r="G50" t="s">
        <v>105</v>
      </c>
      <c r="H50" t="s">
        <v>514</v>
      </c>
      <c r="I50" t="s">
        <v>515</v>
      </c>
      <c r="J50" t="s">
        <v>516</v>
      </c>
      <c r="K50" t="s">
        <v>991</v>
      </c>
      <c r="L50" t="s">
        <v>424</v>
      </c>
      <c r="M50" s="3" t="s">
        <v>424</v>
      </c>
    </row>
    <row r="51" spans="1:14" x14ac:dyDescent="0.25">
      <c r="B51" t="s">
        <v>668</v>
      </c>
      <c r="C51" t="s">
        <v>669</v>
      </c>
      <c r="D51" t="s">
        <v>490</v>
      </c>
      <c r="E51" t="s">
        <v>80</v>
      </c>
      <c r="F51" t="s">
        <v>424</v>
      </c>
      <c r="G51" t="s">
        <v>81</v>
      </c>
      <c r="H51" t="s">
        <v>498</v>
      </c>
      <c r="I51" t="s">
        <v>424</v>
      </c>
      <c r="J51" t="s">
        <v>499</v>
      </c>
      <c r="K51" t="s">
        <v>992</v>
      </c>
      <c r="L51" t="s">
        <v>424</v>
      </c>
    </row>
    <row r="52" spans="1:14" x14ac:dyDescent="0.25">
      <c r="A52" t="b">
        <v>1</v>
      </c>
      <c r="B52" t="s">
        <v>724</v>
      </c>
      <c r="C52" t="s">
        <v>725</v>
      </c>
      <c r="D52" t="s">
        <v>506</v>
      </c>
      <c r="E52" t="s">
        <v>388</v>
      </c>
      <c r="F52" t="s">
        <v>424</v>
      </c>
      <c r="G52" t="s">
        <v>214</v>
      </c>
      <c r="H52" t="s">
        <v>590</v>
      </c>
      <c r="I52" t="s">
        <v>591</v>
      </c>
      <c r="J52" t="s">
        <v>592</v>
      </c>
      <c r="K52" t="s">
        <v>966</v>
      </c>
      <c r="L52" t="s">
        <v>762</v>
      </c>
      <c r="M52" s="3">
        <v>282</v>
      </c>
      <c r="N52" s="3" t="s">
        <v>996</v>
      </c>
    </row>
    <row r="53" spans="1:14" x14ac:dyDescent="0.25">
      <c r="B53" t="s">
        <v>700</v>
      </c>
      <c r="C53" t="s">
        <v>701</v>
      </c>
      <c r="D53" t="s">
        <v>554</v>
      </c>
      <c r="E53" t="s">
        <v>161</v>
      </c>
      <c r="F53" t="s">
        <v>424</v>
      </c>
      <c r="G53" t="s">
        <v>162</v>
      </c>
      <c r="H53" t="s">
        <v>555</v>
      </c>
      <c r="I53" t="s">
        <v>556</v>
      </c>
      <c r="J53" t="s">
        <v>557</v>
      </c>
      <c r="K53" t="s">
        <v>993</v>
      </c>
      <c r="L53" t="s">
        <v>424</v>
      </c>
    </row>
    <row r="54" spans="1:14" x14ac:dyDescent="0.25">
      <c r="B54" t="s">
        <v>641</v>
      </c>
      <c r="C54" t="s">
        <v>642</v>
      </c>
      <c r="D54" t="s">
        <v>443</v>
      </c>
      <c r="E54" t="s">
        <v>279</v>
      </c>
      <c r="F54" t="s">
        <v>424</v>
      </c>
      <c r="G54" t="s">
        <v>19</v>
      </c>
      <c r="H54" t="s">
        <v>444</v>
      </c>
      <c r="I54" t="s">
        <v>445</v>
      </c>
      <c r="J54" t="s">
        <v>446</v>
      </c>
      <c r="K54" t="s">
        <v>980</v>
      </c>
      <c r="L54" t="s">
        <v>424</v>
      </c>
      <c r="M54" s="3" t="s">
        <v>424</v>
      </c>
    </row>
    <row r="55" spans="1:14" x14ac:dyDescent="0.25">
      <c r="B55" t="s">
        <v>994</v>
      </c>
      <c r="C55" t="s">
        <v>653</v>
      </c>
      <c r="D55" t="s">
        <v>462</v>
      </c>
      <c r="E55" t="s">
        <v>42</v>
      </c>
      <c r="F55" t="s">
        <v>424</v>
      </c>
      <c r="G55" t="s">
        <v>43</v>
      </c>
      <c r="H55" t="s">
        <v>463</v>
      </c>
      <c r="I55" t="s">
        <v>464</v>
      </c>
      <c r="J55" t="s">
        <v>465</v>
      </c>
      <c r="K55" t="s">
        <v>969</v>
      </c>
      <c r="L55" t="s">
        <v>424</v>
      </c>
    </row>
    <row r="56" spans="1:14" x14ac:dyDescent="0.25">
      <c r="B56" t="s">
        <v>731</v>
      </c>
      <c r="C56" t="s">
        <v>732</v>
      </c>
      <c r="D56" t="s">
        <v>509</v>
      </c>
      <c r="E56" t="s">
        <v>226</v>
      </c>
      <c r="F56" t="s">
        <v>424</v>
      </c>
      <c r="G56" t="s">
        <v>227</v>
      </c>
      <c r="H56" t="s">
        <v>600</v>
      </c>
      <c r="I56" t="s">
        <v>601</v>
      </c>
      <c r="J56" t="s">
        <v>602</v>
      </c>
      <c r="K56" t="s">
        <v>971</v>
      </c>
      <c r="L56" t="s">
        <v>424</v>
      </c>
      <c r="M56" s="3" t="s">
        <v>424</v>
      </c>
    </row>
    <row r="57" spans="1:14" x14ac:dyDescent="0.25">
      <c r="B57" t="s">
        <v>721</v>
      </c>
      <c r="C57" t="s">
        <v>722</v>
      </c>
      <c r="D57" t="s">
        <v>490</v>
      </c>
      <c r="E57" t="s">
        <v>384</v>
      </c>
      <c r="F57" t="s">
        <v>424</v>
      </c>
      <c r="G57" t="s">
        <v>211</v>
      </c>
      <c r="H57" t="s">
        <v>587</v>
      </c>
      <c r="I57" t="s">
        <v>588</v>
      </c>
      <c r="J57" t="s">
        <v>589</v>
      </c>
      <c r="K57" t="s">
        <v>995</v>
      </c>
      <c r="L57" t="s">
        <v>424</v>
      </c>
      <c r="M57" s="3" t="s">
        <v>424</v>
      </c>
    </row>
    <row r="58" spans="1:14" x14ac:dyDescent="0.25">
      <c r="B58" t="s">
        <v>715</v>
      </c>
      <c r="C58" t="s">
        <v>716</v>
      </c>
      <c r="D58" t="s">
        <v>462</v>
      </c>
      <c r="E58" t="s">
        <v>198</v>
      </c>
      <c r="F58" t="s">
        <v>424</v>
      </c>
      <c r="G58" t="s">
        <v>199</v>
      </c>
      <c r="H58" t="s">
        <v>580</v>
      </c>
      <c r="I58" t="s">
        <v>424</v>
      </c>
      <c r="J58" t="s">
        <v>581</v>
      </c>
      <c r="K58" t="s">
        <v>980</v>
      </c>
      <c r="L58" t="s">
        <v>424</v>
      </c>
      <c r="M58" s="3" t="s">
        <v>424</v>
      </c>
    </row>
    <row r="59" spans="1:14" x14ac:dyDescent="0.25">
      <c r="B59" t="s">
        <v>698</v>
      </c>
      <c r="C59" t="s">
        <v>699</v>
      </c>
      <c r="D59" t="s">
        <v>520</v>
      </c>
      <c r="E59" t="s">
        <v>152</v>
      </c>
      <c r="F59" t="s">
        <v>424</v>
      </c>
      <c r="G59" t="s">
        <v>153</v>
      </c>
      <c r="H59" t="s">
        <v>550</v>
      </c>
      <c r="I59" t="s">
        <v>424</v>
      </c>
      <c r="J59" t="s">
        <v>551</v>
      </c>
      <c r="K59" t="s">
        <v>971</v>
      </c>
      <c r="L59" t="s">
        <v>424</v>
      </c>
      <c r="M59" s="3" t="s">
        <v>424</v>
      </c>
    </row>
    <row r="60" spans="1:14" x14ac:dyDescent="0.25">
      <c r="B60" t="s">
        <v>683</v>
      </c>
      <c r="C60" t="s">
        <v>684</v>
      </c>
      <c r="D60" t="s">
        <v>509</v>
      </c>
      <c r="E60" t="s">
        <v>340</v>
      </c>
      <c r="F60" t="s">
        <v>424</v>
      </c>
      <c r="G60" t="s">
        <v>341</v>
      </c>
      <c r="H60" t="s">
        <v>523</v>
      </c>
      <c r="I60" t="s">
        <v>524</v>
      </c>
      <c r="J60" t="s">
        <v>525</v>
      </c>
      <c r="K60" t="s">
        <v>989</v>
      </c>
      <c r="L60" t="s">
        <v>424</v>
      </c>
    </row>
    <row r="61" spans="1:14" x14ac:dyDescent="0.25">
      <c r="B61" t="s">
        <v>639</v>
      </c>
      <c r="C61" t="s">
        <v>640</v>
      </c>
      <c r="D61" t="s">
        <v>440</v>
      </c>
      <c r="E61" t="s">
        <v>15</v>
      </c>
      <c r="F61" t="s">
        <v>424</v>
      </c>
      <c r="G61" t="s">
        <v>16</v>
      </c>
      <c r="H61" t="s">
        <v>441</v>
      </c>
      <c r="I61" t="s">
        <v>424</v>
      </c>
      <c r="J61" t="s">
        <v>442</v>
      </c>
      <c r="K61" t="s">
        <v>985</v>
      </c>
      <c r="L61" t="s">
        <v>424</v>
      </c>
      <c r="M61" s="3" t="s">
        <v>424</v>
      </c>
    </row>
    <row r="62" spans="1:14" x14ac:dyDescent="0.25">
      <c r="B62" t="s">
        <v>655</v>
      </c>
      <c r="C62" t="s">
        <v>656</v>
      </c>
      <c r="D62" t="s">
        <v>472</v>
      </c>
      <c r="E62" t="s">
        <v>299</v>
      </c>
      <c r="F62" t="s">
        <v>424</v>
      </c>
      <c r="G62" t="s">
        <v>52</v>
      </c>
      <c r="H62" t="s">
        <v>473</v>
      </c>
      <c r="I62" t="s">
        <v>424</v>
      </c>
      <c r="J62" t="s">
        <v>474</v>
      </c>
      <c r="K62" t="s">
        <v>969</v>
      </c>
      <c r="L62" t="s">
        <v>424</v>
      </c>
      <c r="M62" s="3" t="s">
        <v>424</v>
      </c>
    </row>
    <row r="63" spans="1:14" x14ac:dyDescent="0.25">
      <c r="B63" t="s">
        <v>705</v>
      </c>
      <c r="C63" t="s">
        <v>706</v>
      </c>
      <c r="D63" t="s">
        <v>478</v>
      </c>
      <c r="E63" t="s">
        <v>172</v>
      </c>
      <c r="F63" t="s">
        <v>424</v>
      </c>
      <c r="G63" t="s">
        <v>173</v>
      </c>
      <c r="H63" t="s">
        <v>564</v>
      </c>
      <c r="I63" t="s">
        <v>424</v>
      </c>
      <c r="J63" t="s">
        <v>565</v>
      </c>
      <c r="K63" t="s">
        <v>992</v>
      </c>
      <c r="L63" t="s">
        <v>424</v>
      </c>
    </row>
    <row r="64" spans="1:14" x14ac:dyDescent="0.25">
      <c r="B64" t="s">
        <v>680</v>
      </c>
      <c r="C64" t="s">
        <v>681</v>
      </c>
      <c r="D64" t="s">
        <v>506</v>
      </c>
      <c r="E64" t="s">
        <v>108</v>
      </c>
      <c r="F64" t="s">
        <v>424</v>
      </c>
      <c r="G64" t="s">
        <v>109</v>
      </c>
      <c r="H64" t="s">
        <v>517</v>
      </c>
      <c r="I64" t="s">
        <v>518</v>
      </c>
      <c r="J64" t="s">
        <v>519</v>
      </c>
      <c r="K64" t="s">
        <v>999</v>
      </c>
      <c r="L64" t="s">
        <v>763</v>
      </c>
      <c r="M64" s="3" t="s">
        <v>424</v>
      </c>
    </row>
    <row r="65" spans="1:14" x14ac:dyDescent="0.25">
      <c r="B65" t="s">
        <v>729</v>
      </c>
      <c r="C65" t="s">
        <v>730</v>
      </c>
      <c r="D65" t="s">
        <v>520</v>
      </c>
      <c r="E65" t="s">
        <v>420</v>
      </c>
      <c r="F65" t="s">
        <v>421</v>
      </c>
      <c r="G65" t="s">
        <v>223</v>
      </c>
      <c r="H65" t="s">
        <v>597</v>
      </c>
      <c r="I65" t="s">
        <v>598</v>
      </c>
      <c r="J65" t="s">
        <v>599</v>
      </c>
      <c r="K65" t="s">
        <v>978</v>
      </c>
      <c r="L65" t="s">
        <v>764</v>
      </c>
      <c r="M65" s="3" t="s">
        <v>424</v>
      </c>
    </row>
    <row r="66" spans="1:14" x14ac:dyDescent="0.25">
      <c r="B66" t="s">
        <v>729</v>
      </c>
      <c r="C66" t="s">
        <v>742</v>
      </c>
      <c r="D66" t="s">
        <v>440</v>
      </c>
      <c r="E66" t="s">
        <v>409</v>
      </c>
      <c r="F66" t="s">
        <v>424</v>
      </c>
      <c r="G66" t="s">
        <v>253</v>
      </c>
      <c r="H66" t="s">
        <v>617</v>
      </c>
      <c r="I66" t="s">
        <v>424</v>
      </c>
      <c r="J66" t="s">
        <v>618</v>
      </c>
      <c r="K66" t="s">
        <v>978</v>
      </c>
      <c r="L66" t="s">
        <v>424</v>
      </c>
    </row>
    <row r="67" spans="1:14" x14ac:dyDescent="0.25">
      <c r="B67" t="s">
        <v>1000</v>
      </c>
      <c r="C67" t="s">
        <v>744</v>
      </c>
      <c r="D67" t="s">
        <v>440</v>
      </c>
      <c r="E67" t="s">
        <v>411</v>
      </c>
      <c r="F67" t="s">
        <v>424</v>
      </c>
      <c r="G67" t="s">
        <v>256</v>
      </c>
      <c r="H67" t="s">
        <v>619</v>
      </c>
      <c r="I67" t="s">
        <v>424</v>
      </c>
      <c r="J67" t="s">
        <v>620</v>
      </c>
      <c r="K67" t="s">
        <v>972</v>
      </c>
      <c r="L67" t="s">
        <v>424</v>
      </c>
      <c r="M67" s="3" t="s">
        <v>424</v>
      </c>
    </row>
    <row r="68" spans="1:14" x14ac:dyDescent="0.25">
      <c r="B68" t="s">
        <v>704</v>
      </c>
      <c r="C68" t="s">
        <v>703</v>
      </c>
      <c r="D68" t="s">
        <v>534</v>
      </c>
      <c r="E68" t="s">
        <v>169</v>
      </c>
      <c r="F68" t="s">
        <v>424</v>
      </c>
      <c r="G68" t="s">
        <v>179</v>
      </c>
      <c r="H68" t="s">
        <v>561</v>
      </c>
      <c r="I68" t="s">
        <v>562</v>
      </c>
      <c r="J68" t="s">
        <v>563</v>
      </c>
      <c r="K68" t="s">
        <v>976</v>
      </c>
      <c r="L68" t="s">
        <v>424</v>
      </c>
    </row>
    <row r="69" spans="1:14" x14ac:dyDescent="0.25">
      <c r="B69" t="s">
        <v>685</v>
      </c>
      <c r="C69" t="s">
        <v>669</v>
      </c>
      <c r="D69" t="s">
        <v>506</v>
      </c>
      <c r="E69" t="s">
        <v>116</v>
      </c>
      <c r="F69" t="s">
        <v>424</v>
      </c>
      <c r="G69" t="s">
        <v>81</v>
      </c>
      <c r="H69" t="s">
        <v>526</v>
      </c>
      <c r="I69" t="s">
        <v>424</v>
      </c>
      <c r="J69" t="s">
        <v>527</v>
      </c>
      <c r="K69" t="s">
        <v>971</v>
      </c>
      <c r="L69" t="s">
        <v>424</v>
      </c>
    </row>
    <row r="70" spans="1:14" x14ac:dyDescent="0.25">
      <c r="B70" t="s">
        <v>155</v>
      </c>
      <c r="C70" t="s">
        <v>424</v>
      </c>
      <c r="D70" t="s">
        <v>437</v>
      </c>
      <c r="E70" t="s">
        <v>156</v>
      </c>
      <c r="F70" t="s">
        <v>424</v>
      </c>
      <c r="G70" t="s">
        <v>157</v>
      </c>
      <c r="H70" t="s">
        <v>552</v>
      </c>
      <c r="I70" t="s">
        <v>424</v>
      </c>
      <c r="J70" t="s">
        <v>553</v>
      </c>
      <c r="K70" t="s">
        <v>972</v>
      </c>
      <c r="L70" t="s">
        <v>424</v>
      </c>
      <c r="M70" s="3" t="s">
        <v>424</v>
      </c>
    </row>
    <row r="71" spans="1:14" x14ac:dyDescent="0.25">
      <c r="B71" t="s">
        <v>749</v>
      </c>
      <c r="C71" t="s">
        <v>708</v>
      </c>
      <c r="D71" t="s">
        <v>440</v>
      </c>
      <c r="E71" t="s">
        <v>181</v>
      </c>
      <c r="F71" t="s">
        <v>182</v>
      </c>
      <c r="G71" t="s">
        <v>183</v>
      </c>
      <c r="H71" t="s">
        <v>569</v>
      </c>
      <c r="I71" t="s">
        <v>424</v>
      </c>
      <c r="J71" t="s">
        <v>570</v>
      </c>
      <c r="K71" t="s">
        <v>972</v>
      </c>
      <c r="L71" t="s">
        <v>424</v>
      </c>
      <c r="M71" s="3" t="s">
        <v>424</v>
      </c>
    </row>
    <row r="72" spans="1:14" x14ac:dyDescent="0.25">
      <c r="A72" t="b">
        <v>1</v>
      </c>
      <c r="B72" t="s">
        <v>648</v>
      </c>
      <c r="C72" t="s">
        <v>649</v>
      </c>
      <c r="D72" t="s">
        <v>456</v>
      </c>
      <c r="E72" t="s">
        <v>33</v>
      </c>
      <c r="F72" t="s">
        <v>424</v>
      </c>
      <c r="G72" t="s">
        <v>34</v>
      </c>
      <c r="H72" t="s">
        <v>457</v>
      </c>
      <c r="I72" t="s">
        <v>424</v>
      </c>
      <c r="J72" t="s">
        <v>458</v>
      </c>
      <c r="K72" t="s">
        <v>966</v>
      </c>
      <c r="L72" s="1" t="s">
        <v>1001</v>
      </c>
      <c r="M72" s="3">
        <v>1200</v>
      </c>
      <c r="N72" s="3" t="s">
        <v>1002</v>
      </c>
    </row>
    <row r="73" spans="1:14" x14ac:dyDescent="0.25">
      <c r="B73" t="s">
        <v>672</v>
      </c>
      <c r="C73" t="s">
        <v>673</v>
      </c>
      <c r="D73" t="s">
        <v>490</v>
      </c>
      <c r="E73" t="s">
        <v>88</v>
      </c>
      <c r="F73" t="s">
        <v>424</v>
      </c>
      <c r="G73" t="s">
        <v>89</v>
      </c>
      <c r="H73" t="s">
        <v>504</v>
      </c>
      <c r="I73" t="s">
        <v>424</v>
      </c>
      <c r="J73" t="s">
        <v>505</v>
      </c>
      <c r="K73" t="s">
        <v>992</v>
      </c>
      <c r="L73" t="s">
        <v>424</v>
      </c>
      <c r="M73" s="3" t="s">
        <v>424</v>
      </c>
    </row>
    <row r="74" spans="1:14" x14ac:dyDescent="0.25">
      <c r="B74" t="s">
        <v>711</v>
      </c>
      <c r="C74" t="s">
        <v>712</v>
      </c>
      <c r="D74" t="s">
        <v>573</v>
      </c>
      <c r="E74" t="s">
        <v>375</v>
      </c>
      <c r="F74" t="s">
        <v>189</v>
      </c>
      <c r="G74" t="s">
        <v>190</v>
      </c>
      <c r="H74" t="s">
        <v>574</v>
      </c>
      <c r="I74" t="s">
        <v>575</v>
      </c>
      <c r="J74" t="s">
        <v>576</v>
      </c>
      <c r="K74" t="s">
        <v>980</v>
      </c>
      <c r="L74" t="s">
        <v>424</v>
      </c>
      <c r="M74" s="3" t="s">
        <v>424</v>
      </c>
    </row>
    <row r="75" spans="1:14" x14ac:dyDescent="0.25">
      <c r="B75" t="s">
        <v>686</v>
      </c>
      <c r="C75" t="s">
        <v>687</v>
      </c>
      <c r="D75" t="s">
        <v>520</v>
      </c>
      <c r="E75" t="s">
        <v>119</v>
      </c>
      <c r="F75" t="s">
        <v>424</v>
      </c>
      <c r="G75" t="s">
        <v>120</v>
      </c>
      <c r="H75" t="s">
        <v>528</v>
      </c>
      <c r="I75" t="s">
        <v>424</v>
      </c>
      <c r="J75" t="s">
        <v>529</v>
      </c>
      <c r="K75" t="s">
        <v>978</v>
      </c>
      <c r="L75" t="s">
        <v>765</v>
      </c>
    </row>
    <row r="76" spans="1:14" x14ac:dyDescent="0.25">
      <c r="L76" t="s">
        <v>424</v>
      </c>
      <c r="M76" s="3" t="s">
        <v>424</v>
      </c>
    </row>
    <row r="77" spans="1:14" x14ac:dyDescent="0.25">
      <c r="L77" t="s">
        <v>424</v>
      </c>
    </row>
    <row r="78" spans="1:14" x14ac:dyDescent="0.25">
      <c r="L78" t="s">
        <v>424</v>
      </c>
    </row>
    <row r="79" spans="1:14" x14ac:dyDescent="0.25">
      <c r="L79" t="s">
        <v>424</v>
      </c>
    </row>
    <row r="80" spans="1:14" x14ac:dyDescent="0.25">
      <c r="L80" t="s">
        <v>424</v>
      </c>
    </row>
    <row r="81" spans="12:13" x14ac:dyDescent="0.25">
      <c r="L81" t="s">
        <v>424</v>
      </c>
      <c r="M81" s="3" t="s">
        <v>424</v>
      </c>
    </row>
    <row r="82" spans="12:13" x14ac:dyDescent="0.25">
      <c r="L82" t="s">
        <v>424</v>
      </c>
      <c r="M82" s="3" t="s">
        <v>424</v>
      </c>
    </row>
    <row r="83" spans="12:13" x14ac:dyDescent="0.25">
      <c r="L83" t="s">
        <v>424</v>
      </c>
    </row>
    <row r="84" spans="12:13" x14ac:dyDescent="0.25">
      <c r="L84" t="s">
        <v>424</v>
      </c>
      <c r="M84" s="3" t="s">
        <v>424</v>
      </c>
    </row>
    <row r="85" spans="12:13" x14ac:dyDescent="0.25">
      <c r="L85" t="s">
        <v>424</v>
      </c>
    </row>
    <row r="86" spans="12:13" x14ac:dyDescent="0.25">
      <c r="L86" t="s">
        <v>424</v>
      </c>
      <c r="M86" s="3" t="s">
        <v>424</v>
      </c>
    </row>
    <row r="87" spans="12:13" x14ac:dyDescent="0.25">
      <c r="L87" t="s">
        <v>424</v>
      </c>
    </row>
    <row r="88" spans="12:13" x14ac:dyDescent="0.25">
      <c r="L88" t="s">
        <v>424</v>
      </c>
      <c r="M88" s="3" t="s">
        <v>424</v>
      </c>
    </row>
    <row r="89" spans="12:13" x14ac:dyDescent="0.25">
      <c r="L89" t="s">
        <v>424</v>
      </c>
      <c r="M89" s="3" t="s">
        <v>424</v>
      </c>
    </row>
    <row r="90" spans="12:13" x14ac:dyDescent="0.25">
      <c r="L90" t="s">
        <v>424</v>
      </c>
    </row>
    <row r="91" spans="12:13" x14ac:dyDescent="0.25">
      <c r="L91" t="s">
        <v>424</v>
      </c>
      <c r="M91" s="3" t="s">
        <v>424</v>
      </c>
    </row>
    <row r="92" spans="12:13" x14ac:dyDescent="0.25">
      <c r="L92" t="s">
        <v>424</v>
      </c>
      <c r="M92" s="3" t="s">
        <v>424</v>
      </c>
    </row>
    <row r="93" spans="12:13" x14ac:dyDescent="0.25">
      <c r="L93" t="s">
        <v>424</v>
      </c>
    </row>
    <row r="94" spans="12:13" x14ac:dyDescent="0.25">
      <c r="L94" t="s">
        <v>424</v>
      </c>
    </row>
    <row r="95" spans="12:13" x14ac:dyDescent="0.25">
      <c r="L95" t="s">
        <v>424</v>
      </c>
      <c r="M95" s="3" t="s">
        <v>424</v>
      </c>
    </row>
  </sheetData>
  <autoFilter ref="B1:O95" xr:uid="{4338CE7C-5E37-45F9-B983-C019AC293A54}"/>
  <sortState xmlns:xlrd2="http://schemas.microsoft.com/office/spreadsheetml/2017/richdata2" ref="B2:J143">
    <sortCondition ref="B2:B143"/>
  </sortState>
  <hyperlinks>
    <hyperlink ref="L2" r:id="rId1" xr:uid="{F71D16A0-7477-4FA2-9ADE-FA5F8672BC03}"/>
    <hyperlink ref="L41" r:id="rId2" xr:uid="{013F3CEB-0D31-4CBE-AA5B-1C56524A97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2361-339C-4C4E-8F4C-63358BE25D25}">
  <dimension ref="A1:P218"/>
  <sheetViews>
    <sheetView workbookViewId="0">
      <selection activeCell="B1" sqref="B1:P141"/>
    </sheetView>
  </sheetViews>
  <sheetFormatPr defaultRowHeight="15" x14ac:dyDescent="0.25"/>
  <cols>
    <col min="1" max="1" width="8.42578125" bestFit="1" customWidth="1"/>
    <col min="2" max="2" width="43" bestFit="1" customWidth="1"/>
    <col min="3" max="3" width="26" hidden="1" customWidth="1"/>
    <col min="4" max="4" width="13.42578125" hidden="1" customWidth="1"/>
    <col min="5" max="5" width="40.5703125" hidden="1" customWidth="1"/>
    <col min="6" max="6" width="26.85546875" hidden="1" customWidth="1"/>
    <col min="7" max="7" width="19.5703125" customWidth="1"/>
    <col min="8" max="8" width="8.85546875" customWidth="1"/>
    <col min="9" max="9" width="8.85546875" hidden="1" customWidth="1"/>
    <col min="10" max="10" width="22.28515625" hidden="1" customWidth="1"/>
    <col min="11" max="11" width="13.7109375" hidden="1" customWidth="1"/>
    <col min="12" max="12" width="41.140625" hidden="1" customWidth="1"/>
    <col min="13" max="13" width="26.7109375" hidden="1" customWidth="1"/>
    <col min="14" max="14" width="81.140625" hidden="1" customWidth="1"/>
    <col min="15" max="15" width="15.28515625" style="4" customWidth="1"/>
    <col min="16" max="16" width="11.140625" style="4" bestFit="1" customWidth="1"/>
  </cols>
  <sheetData>
    <row r="1" spans="1:16" x14ac:dyDescent="0.25">
      <c r="A1" t="s">
        <v>965</v>
      </c>
      <c r="B1" t="s">
        <v>629</v>
      </c>
      <c r="C1" t="s">
        <v>633</v>
      </c>
      <c r="D1" t="s">
        <v>425</v>
      </c>
      <c r="E1" t="s">
        <v>422</v>
      </c>
      <c r="F1" t="s">
        <v>630</v>
      </c>
      <c r="G1" t="s">
        <v>843</v>
      </c>
      <c r="H1" t="s">
        <v>844</v>
      </c>
      <c r="I1" t="s">
        <v>845</v>
      </c>
      <c r="J1" t="s">
        <v>426</v>
      </c>
      <c r="K1" t="s">
        <v>427</v>
      </c>
      <c r="L1" t="s">
        <v>428</v>
      </c>
      <c r="M1" t="s">
        <v>970</v>
      </c>
      <c r="N1" t="s">
        <v>632</v>
      </c>
      <c r="O1" s="4" t="s">
        <v>767</v>
      </c>
      <c r="P1" s="4" t="s">
        <v>768</v>
      </c>
    </row>
    <row r="2" spans="1:16" x14ac:dyDescent="0.25">
      <c r="A2" t="b">
        <v>1</v>
      </c>
      <c r="B2" s="2" t="s">
        <v>776</v>
      </c>
      <c r="C2" s="2" t="s">
        <v>703</v>
      </c>
      <c r="D2" s="2" t="s">
        <v>520</v>
      </c>
      <c r="E2" s="2" t="s">
        <v>230</v>
      </c>
      <c r="F2" s="2" t="s">
        <v>424</v>
      </c>
      <c r="G2" s="2" t="s">
        <v>846</v>
      </c>
      <c r="H2" s="2" t="s">
        <v>847</v>
      </c>
      <c r="I2" s="2">
        <v>67207</v>
      </c>
      <c r="J2" s="2" t="s">
        <v>603</v>
      </c>
      <c r="K2" s="2" t="s">
        <v>424</v>
      </c>
      <c r="L2" s="2" t="s">
        <v>604</v>
      </c>
      <c r="M2" s="2" t="s">
        <v>966</v>
      </c>
      <c r="N2" s="2" t="s">
        <v>766</v>
      </c>
      <c r="O2" s="5" t="s">
        <v>770</v>
      </c>
      <c r="P2" s="5" t="s">
        <v>769</v>
      </c>
    </row>
    <row r="3" spans="1:16" hidden="1" x14ac:dyDescent="0.25">
      <c r="B3" s="2" t="s">
        <v>777</v>
      </c>
      <c r="C3" s="2" t="s">
        <v>636</v>
      </c>
      <c r="D3" s="2" t="s">
        <v>520</v>
      </c>
      <c r="E3" s="2" t="s">
        <v>337</v>
      </c>
      <c r="F3" s="2" t="s">
        <v>424</v>
      </c>
      <c r="G3" s="2" t="s">
        <v>848</v>
      </c>
      <c r="H3" s="2" t="s">
        <v>849</v>
      </c>
      <c r="I3" s="2">
        <v>85027</v>
      </c>
      <c r="J3" s="2" t="s">
        <v>521</v>
      </c>
      <c r="K3" s="2" t="s">
        <v>424</v>
      </c>
      <c r="L3" s="2" t="s">
        <v>522</v>
      </c>
      <c r="M3" s="2" t="s">
        <v>971</v>
      </c>
      <c r="N3" s="2" t="s">
        <v>750</v>
      </c>
      <c r="O3" s="2" t="s">
        <v>424</v>
      </c>
      <c r="P3" s="2"/>
    </row>
    <row r="4" spans="1:16" hidden="1" x14ac:dyDescent="0.25">
      <c r="B4" s="2" t="s">
        <v>778</v>
      </c>
      <c r="C4" s="2" t="s">
        <v>661</v>
      </c>
      <c r="D4" s="2" t="s">
        <v>490</v>
      </c>
      <c r="E4" s="2" t="s">
        <v>309</v>
      </c>
      <c r="F4" s="2" t="s">
        <v>424</v>
      </c>
      <c r="G4" s="2" t="s">
        <v>850</v>
      </c>
      <c r="H4" s="2" t="s">
        <v>851</v>
      </c>
      <c r="I4" s="2">
        <v>92835</v>
      </c>
      <c r="J4" s="2" t="s">
        <v>484</v>
      </c>
      <c r="K4" s="2" t="s">
        <v>485</v>
      </c>
      <c r="L4" s="2" t="s">
        <v>486</v>
      </c>
      <c r="M4" s="2" t="s">
        <v>968</v>
      </c>
      <c r="N4" s="2" t="s">
        <v>967</v>
      </c>
      <c r="O4" s="2" t="s">
        <v>1004</v>
      </c>
      <c r="P4" s="2" t="s">
        <v>836</v>
      </c>
    </row>
    <row r="5" spans="1:16" hidden="1" x14ac:dyDescent="0.25">
      <c r="B5" s="2" t="s">
        <v>778</v>
      </c>
      <c r="C5" s="2" t="s">
        <v>661</v>
      </c>
      <c r="D5" s="2" t="s">
        <v>608</v>
      </c>
      <c r="E5" s="2" t="s">
        <v>309</v>
      </c>
      <c r="F5" s="2" t="s">
        <v>424</v>
      </c>
      <c r="G5" s="2" t="s">
        <v>850</v>
      </c>
      <c r="H5" s="2" t="s">
        <v>851</v>
      </c>
      <c r="I5" s="2">
        <v>92835</v>
      </c>
      <c r="J5" s="2" t="s">
        <v>484</v>
      </c>
      <c r="K5" s="2" t="s">
        <v>485</v>
      </c>
      <c r="L5" s="2" t="s">
        <v>486</v>
      </c>
      <c r="M5" s="2" t="s">
        <v>968</v>
      </c>
      <c r="N5" s="2" t="s">
        <v>967</v>
      </c>
      <c r="O5" s="2" t="s">
        <v>1004</v>
      </c>
      <c r="P5" s="2" t="s">
        <v>836</v>
      </c>
    </row>
    <row r="6" spans="1:16" x14ac:dyDescent="0.25">
      <c r="A6" t="b">
        <v>1</v>
      </c>
      <c r="B6" s="2" t="s">
        <v>779</v>
      </c>
      <c r="C6" s="2" t="s">
        <v>675</v>
      </c>
      <c r="D6" s="2" t="s">
        <v>520</v>
      </c>
      <c r="E6" s="2" t="s">
        <v>401</v>
      </c>
      <c r="F6" s="2" t="s">
        <v>424</v>
      </c>
      <c r="G6" s="2" t="s">
        <v>852</v>
      </c>
      <c r="H6" s="2" t="s">
        <v>853</v>
      </c>
      <c r="I6" s="2">
        <v>98201</v>
      </c>
      <c r="J6" s="2" t="s">
        <v>605</v>
      </c>
      <c r="K6" s="2" t="s">
        <v>606</v>
      </c>
      <c r="L6" s="2" t="s">
        <v>607</v>
      </c>
      <c r="M6" s="2" t="s">
        <v>966</v>
      </c>
      <c r="N6" s="2" t="s">
        <v>751</v>
      </c>
      <c r="O6" s="5" t="s">
        <v>1005</v>
      </c>
      <c r="P6" s="5" t="s">
        <v>837</v>
      </c>
    </row>
    <row r="7" spans="1:16" x14ac:dyDescent="0.25">
      <c r="A7" t="b">
        <v>1</v>
      </c>
      <c r="B7" s="2" t="s">
        <v>265</v>
      </c>
      <c r="C7" s="2" t="s">
        <v>424</v>
      </c>
      <c r="D7" s="2" t="s">
        <v>520</v>
      </c>
      <c r="E7" s="2" t="s">
        <v>266</v>
      </c>
      <c r="F7" s="2" t="s">
        <v>424</v>
      </c>
      <c r="G7" s="2" t="s">
        <v>846</v>
      </c>
      <c r="H7" s="2" t="s">
        <v>847</v>
      </c>
      <c r="I7" s="2">
        <v>67226</v>
      </c>
      <c r="J7" s="2" t="s">
        <v>626</v>
      </c>
      <c r="K7" s="2" t="s">
        <v>424</v>
      </c>
      <c r="L7" s="2" t="s">
        <v>627</v>
      </c>
      <c r="M7" s="2" t="s">
        <v>966</v>
      </c>
      <c r="N7" s="2" t="s">
        <v>752</v>
      </c>
      <c r="O7" s="5" t="s">
        <v>770</v>
      </c>
      <c r="P7" s="5" t="s">
        <v>838</v>
      </c>
    </row>
    <row r="8" spans="1:16" x14ac:dyDescent="0.25">
      <c r="A8" t="b">
        <v>1</v>
      </c>
      <c r="B8" s="2" t="s">
        <v>122</v>
      </c>
      <c r="C8" s="2" t="s">
        <v>424</v>
      </c>
      <c r="D8" s="2" t="s">
        <v>520</v>
      </c>
      <c r="E8" s="2" t="s">
        <v>123</v>
      </c>
      <c r="F8" s="2" t="s">
        <v>424</v>
      </c>
      <c r="G8" s="2" t="s">
        <v>856</v>
      </c>
      <c r="H8" s="2" t="s">
        <v>857</v>
      </c>
      <c r="I8" s="2">
        <v>19720</v>
      </c>
      <c r="J8" s="2" t="s">
        <v>530</v>
      </c>
      <c r="K8" s="2" t="s">
        <v>424</v>
      </c>
      <c r="L8" s="2" t="s">
        <v>531</v>
      </c>
      <c r="M8" s="2" t="s">
        <v>966</v>
      </c>
      <c r="N8" s="2" t="s">
        <v>753</v>
      </c>
      <c r="O8" s="5" t="s">
        <v>424</v>
      </c>
      <c r="P8" s="5" t="s">
        <v>838</v>
      </c>
    </row>
    <row r="9" spans="1:16" hidden="1" x14ac:dyDescent="0.25">
      <c r="B9" s="2" t="s">
        <v>780</v>
      </c>
      <c r="C9" s="2" t="s">
        <v>693</v>
      </c>
      <c r="D9" s="2" t="s">
        <v>520</v>
      </c>
      <c r="E9" s="2" t="s">
        <v>132</v>
      </c>
      <c r="F9" s="2" t="s">
        <v>424</v>
      </c>
      <c r="G9" s="2" t="s">
        <v>858</v>
      </c>
      <c r="H9" s="2" t="s">
        <v>859</v>
      </c>
      <c r="I9" s="2">
        <v>75052</v>
      </c>
      <c r="J9" s="2" t="s">
        <v>538</v>
      </c>
      <c r="K9" s="2" t="s">
        <v>539</v>
      </c>
      <c r="L9" s="2" t="s">
        <v>540</v>
      </c>
      <c r="M9" s="2" t="s">
        <v>969</v>
      </c>
      <c r="N9" s="2" t="s">
        <v>424</v>
      </c>
      <c r="O9" s="2"/>
      <c r="P9" s="2"/>
    </row>
    <row r="10" spans="1:16" hidden="1" x14ac:dyDescent="0.25">
      <c r="B10" s="2" t="s">
        <v>781</v>
      </c>
      <c r="C10" s="2" t="s">
        <v>740</v>
      </c>
      <c r="D10" s="2" t="s">
        <v>440</v>
      </c>
      <c r="E10" s="2" t="s">
        <v>245</v>
      </c>
      <c r="F10" s="2" t="s">
        <v>424</v>
      </c>
      <c r="G10" s="2" t="s">
        <v>860</v>
      </c>
      <c r="H10" s="2" t="s">
        <v>861</v>
      </c>
      <c r="I10" s="2">
        <v>74116</v>
      </c>
      <c r="J10" s="2" t="s">
        <v>613</v>
      </c>
      <c r="K10" s="2" t="s">
        <v>424</v>
      </c>
      <c r="L10" s="2" t="s">
        <v>614</v>
      </c>
      <c r="M10" s="2" t="s">
        <v>972</v>
      </c>
      <c r="N10" s="2" t="s">
        <v>424</v>
      </c>
      <c r="O10" s="2"/>
      <c r="P10" s="2"/>
    </row>
    <row r="11" spans="1:16" hidden="1" x14ac:dyDescent="0.25">
      <c r="B11" s="2" t="s">
        <v>781</v>
      </c>
      <c r="C11" s="2" t="s">
        <v>740</v>
      </c>
      <c r="D11" s="2" t="s">
        <v>520</v>
      </c>
      <c r="E11" s="2" t="s">
        <v>245</v>
      </c>
      <c r="F11" s="2" t="s">
        <v>424</v>
      </c>
      <c r="G11" s="2" t="s">
        <v>860</v>
      </c>
      <c r="H11" s="2" t="s">
        <v>861</v>
      </c>
      <c r="I11" s="2">
        <v>74116</v>
      </c>
      <c r="J11" s="2" t="s">
        <v>613</v>
      </c>
      <c r="K11" s="2" t="s">
        <v>424</v>
      </c>
      <c r="L11" s="2" t="s">
        <v>614</v>
      </c>
      <c r="M11" s="2" t="s">
        <v>972</v>
      </c>
      <c r="N11" s="2" t="s">
        <v>424</v>
      </c>
      <c r="O11" s="2"/>
      <c r="P11" s="2"/>
    </row>
    <row r="12" spans="1:16" hidden="1" x14ac:dyDescent="0.25">
      <c r="B12" s="2" t="s">
        <v>782</v>
      </c>
      <c r="C12" s="2" t="s">
        <v>636</v>
      </c>
      <c r="D12" s="2" t="s">
        <v>490</v>
      </c>
      <c r="E12" s="2" t="s">
        <v>304</v>
      </c>
      <c r="F12" s="2" t="s">
        <v>424</v>
      </c>
      <c r="G12" s="2" t="s">
        <v>848</v>
      </c>
      <c r="H12" s="2" t="s">
        <v>849</v>
      </c>
      <c r="I12" s="2">
        <v>85043</v>
      </c>
      <c r="J12" s="2" t="s">
        <v>479</v>
      </c>
      <c r="K12" s="2" t="s">
        <v>480</v>
      </c>
      <c r="L12" s="2" t="s">
        <v>481</v>
      </c>
      <c r="M12" s="2" t="s">
        <v>973</v>
      </c>
      <c r="N12" s="2" t="s">
        <v>424</v>
      </c>
      <c r="O12" s="2" t="s">
        <v>1006</v>
      </c>
      <c r="P12" s="2" t="s">
        <v>839</v>
      </c>
    </row>
    <row r="13" spans="1:16" hidden="1" x14ac:dyDescent="0.25">
      <c r="B13" s="2" t="s">
        <v>782</v>
      </c>
      <c r="C13" s="2" t="s">
        <v>636</v>
      </c>
      <c r="D13" s="2" t="s">
        <v>608</v>
      </c>
      <c r="E13" s="2" t="s">
        <v>304</v>
      </c>
      <c r="F13" s="2" t="s">
        <v>424</v>
      </c>
      <c r="G13" s="2" t="s">
        <v>848</v>
      </c>
      <c r="H13" s="2" t="s">
        <v>849</v>
      </c>
      <c r="I13" s="2">
        <v>85043</v>
      </c>
      <c r="J13" s="2" t="s">
        <v>479</v>
      </c>
      <c r="K13" s="2" t="s">
        <v>480</v>
      </c>
      <c r="L13" s="2" t="s">
        <v>481</v>
      </c>
      <c r="M13" s="2" t="s">
        <v>973</v>
      </c>
      <c r="N13" s="2" t="s">
        <v>424</v>
      </c>
      <c r="O13" s="2" t="s">
        <v>1006</v>
      </c>
      <c r="P13" s="2" t="s">
        <v>839</v>
      </c>
    </row>
    <row r="14" spans="1:16" hidden="1" x14ac:dyDescent="0.25">
      <c r="B14" s="2" t="s">
        <v>783</v>
      </c>
      <c r="C14" s="2" t="s">
        <v>675</v>
      </c>
      <c r="D14" s="2" t="s">
        <v>490</v>
      </c>
      <c r="E14" s="2" t="s">
        <v>92</v>
      </c>
      <c r="F14" s="2" t="s">
        <v>424</v>
      </c>
      <c r="G14" s="2" t="s">
        <v>852</v>
      </c>
      <c r="H14" s="2" t="s">
        <v>853</v>
      </c>
      <c r="I14" s="2">
        <v>98204</v>
      </c>
      <c r="J14" s="2" t="s">
        <v>507</v>
      </c>
      <c r="K14" s="2" t="s">
        <v>424</v>
      </c>
      <c r="L14" s="2" t="s">
        <v>508</v>
      </c>
      <c r="M14" s="2" t="s">
        <v>974</v>
      </c>
      <c r="N14" s="2" t="s">
        <v>424</v>
      </c>
      <c r="O14" s="2" t="s">
        <v>424</v>
      </c>
      <c r="P14" s="2"/>
    </row>
    <row r="15" spans="1:16" hidden="1" x14ac:dyDescent="0.25">
      <c r="B15" s="2" t="s">
        <v>783</v>
      </c>
      <c r="C15" s="2" t="s">
        <v>675</v>
      </c>
      <c r="D15" s="2" t="s">
        <v>520</v>
      </c>
      <c r="E15" s="2" t="s">
        <v>92</v>
      </c>
      <c r="F15" s="2" t="s">
        <v>424</v>
      </c>
      <c r="G15" s="2" t="s">
        <v>852</v>
      </c>
      <c r="H15" s="2" t="s">
        <v>853</v>
      </c>
      <c r="I15" s="2">
        <v>98204</v>
      </c>
      <c r="J15" s="2" t="s">
        <v>507</v>
      </c>
      <c r="K15" s="2" t="s">
        <v>424</v>
      </c>
      <c r="L15" s="2" t="s">
        <v>508</v>
      </c>
      <c r="M15" s="2" t="s">
        <v>974</v>
      </c>
      <c r="N15" s="2" t="s">
        <v>424</v>
      </c>
      <c r="O15" s="2" t="s">
        <v>424</v>
      </c>
      <c r="P15" s="2"/>
    </row>
    <row r="16" spans="1:16" hidden="1" x14ac:dyDescent="0.25">
      <c r="B16" s="2" t="s">
        <v>784</v>
      </c>
      <c r="C16" s="2" t="s">
        <v>635</v>
      </c>
      <c r="D16" s="2" t="s">
        <v>430</v>
      </c>
      <c r="E16" s="2" t="s">
        <v>2</v>
      </c>
      <c r="F16" s="2" t="s">
        <v>424</v>
      </c>
      <c r="G16" s="2" t="s">
        <v>862</v>
      </c>
      <c r="H16" s="2" t="s">
        <v>863</v>
      </c>
      <c r="I16" s="2">
        <v>80401</v>
      </c>
      <c r="J16" s="2" t="s">
        <v>431</v>
      </c>
      <c r="K16" s="2" t="s">
        <v>432</v>
      </c>
      <c r="L16" s="2" t="s">
        <v>433</v>
      </c>
      <c r="M16" s="2" t="s">
        <v>975</v>
      </c>
      <c r="N16" s="2" t="s">
        <v>424</v>
      </c>
      <c r="O16" s="2"/>
      <c r="P16" s="2"/>
    </row>
    <row r="17" spans="1:16" hidden="1" x14ac:dyDescent="0.25">
      <c r="B17" s="2" t="s">
        <v>785</v>
      </c>
      <c r="C17" s="2" t="s">
        <v>695</v>
      </c>
      <c r="D17" s="2" t="s">
        <v>440</v>
      </c>
      <c r="E17" s="2" t="s">
        <v>136</v>
      </c>
      <c r="F17" s="2" t="s">
        <v>424</v>
      </c>
      <c r="G17" s="2" t="s">
        <v>864</v>
      </c>
      <c r="H17" s="2" t="s">
        <v>859</v>
      </c>
      <c r="I17" s="2">
        <v>76118</v>
      </c>
      <c r="J17" s="2" t="s">
        <v>541</v>
      </c>
      <c r="K17" s="2" t="s">
        <v>542</v>
      </c>
      <c r="L17" s="2" t="s">
        <v>543</v>
      </c>
      <c r="M17" s="2" t="s">
        <v>969</v>
      </c>
      <c r="N17" s="2" t="s">
        <v>424</v>
      </c>
      <c r="O17" s="2" t="s">
        <v>424</v>
      </c>
      <c r="P17" s="2"/>
    </row>
    <row r="18" spans="1:16" hidden="1" x14ac:dyDescent="0.25">
      <c r="B18" s="2" t="s">
        <v>785</v>
      </c>
      <c r="C18" s="2" t="s">
        <v>695</v>
      </c>
      <c r="D18" s="2" t="s">
        <v>462</v>
      </c>
      <c r="E18" s="2" t="s">
        <v>136</v>
      </c>
      <c r="F18" s="2" t="s">
        <v>424</v>
      </c>
      <c r="G18" s="2" t="s">
        <v>864</v>
      </c>
      <c r="H18" s="2" t="s">
        <v>859</v>
      </c>
      <c r="I18" s="2">
        <v>76118</v>
      </c>
      <c r="J18" s="2" t="s">
        <v>541</v>
      </c>
      <c r="K18" s="2" t="s">
        <v>542</v>
      </c>
      <c r="L18" s="2" t="s">
        <v>543</v>
      </c>
      <c r="M18" s="2" t="s">
        <v>969</v>
      </c>
      <c r="N18" s="2" t="s">
        <v>424</v>
      </c>
      <c r="O18" s="2" t="s">
        <v>424</v>
      </c>
      <c r="P18" s="2"/>
    </row>
    <row r="19" spans="1:16" hidden="1" x14ac:dyDescent="0.25">
      <c r="B19" s="2" t="s">
        <v>785</v>
      </c>
      <c r="C19" s="2" t="s">
        <v>695</v>
      </c>
      <c r="D19" s="2" t="s">
        <v>520</v>
      </c>
      <c r="E19" s="2" t="s">
        <v>136</v>
      </c>
      <c r="F19" s="2" t="s">
        <v>424</v>
      </c>
      <c r="G19" s="2" t="s">
        <v>864</v>
      </c>
      <c r="H19" s="2" t="s">
        <v>859</v>
      </c>
      <c r="I19" s="2">
        <v>76118</v>
      </c>
      <c r="J19" s="2" t="s">
        <v>541</v>
      </c>
      <c r="K19" s="2" t="s">
        <v>542</v>
      </c>
      <c r="L19" s="2" t="s">
        <v>543</v>
      </c>
      <c r="M19" s="2" t="s">
        <v>969</v>
      </c>
      <c r="N19" s="2" t="s">
        <v>424</v>
      </c>
      <c r="O19" s="2" t="s">
        <v>424</v>
      </c>
      <c r="P19" s="2"/>
    </row>
    <row r="20" spans="1:16" hidden="1" x14ac:dyDescent="0.25">
      <c r="B20" s="2" t="s">
        <v>785</v>
      </c>
      <c r="C20" s="2" t="s">
        <v>695</v>
      </c>
      <c r="D20" s="2" t="s">
        <v>554</v>
      </c>
      <c r="E20" s="2" t="s">
        <v>136</v>
      </c>
      <c r="F20" s="2" t="s">
        <v>424</v>
      </c>
      <c r="G20" s="2" t="s">
        <v>864</v>
      </c>
      <c r="H20" s="2" t="s">
        <v>859</v>
      </c>
      <c r="I20" s="2">
        <v>76118</v>
      </c>
      <c r="J20" s="2" t="s">
        <v>541</v>
      </c>
      <c r="K20" s="2" t="s">
        <v>542</v>
      </c>
      <c r="L20" s="2" t="s">
        <v>543</v>
      </c>
      <c r="M20" s="2" t="s">
        <v>969</v>
      </c>
      <c r="N20" s="2" t="s">
        <v>424</v>
      </c>
      <c r="O20" s="2" t="s">
        <v>424</v>
      </c>
      <c r="P20" s="2"/>
    </row>
    <row r="21" spans="1:16" hidden="1" x14ac:dyDescent="0.25">
      <c r="B21" s="2" t="s">
        <v>786</v>
      </c>
      <c r="C21" s="2" t="s">
        <v>651</v>
      </c>
      <c r="D21" s="2" t="s">
        <v>520</v>
      </c>
      <c r="E21" s="2" t="s">
        <v>37</v>
      </c>
      <c r="F21" s="2" t="s">
        <v>424</v>
      </c>
      <c r="G21" s="2" t="s">
        <v>865</v>
      </c>
      <c r="H21" s="2" t="s">
        <v>853</v>
      </c>
      <c r="I21" s="2">
        <v>98124</v>
      </c>
      <c r="J21" s="2" t="s">
        <v>460</v>
      </c>
      <c r="K21" s="2" t="s">
        <v>424</v>
      </c>
      <c r="L21" s="2" t="s">
        <v>461</v>
      </c>
      <c r="M21" s="2" t="s">
        <v>976</v>
      </c>
      <c r="N21" s="2" t="s">
        <v>424</v>
      </c>
      <c r="O21" s="2" t="s">
        <v>424</v>
      </c>
      <c r="P21" s="2"/>
    </row>
    <row r="22" spans="1:16" hidden="1" x14ac:dyDescent="0.25">
      <c r="B22" s="2" t="s">
        <v>786</v>
      </c>
      <c r="C22" s="2" t="s">
        <v>651</v>
      </c>
      <c r="D22" s="2" t="s">
        <v>440</v>
      </c>
      <c r="E22" s="2" t="s">
        <v>37</v>
      </c>
      <c r="F22" s="2" t="s">
        <v>424</v>
      </c>
      <c r="G22" s="2" t="s">
        <v>865</v>
      </c>
      <c r="H22" s="2" t="s">
        <v>853</v>
      </c>
      <c r="I22" s="2">
        <v>98124</v>
      </c>
      <c r="J22" s="2" t="s">
        <v>460</v>
      </c>
      <c r="K22" s="2" t="s">
        <v>424</v>
      </c>
      <c r="L22" s="2" t="s">
        <v>461</v>
      </c>
      <c r="M22" s="2" t="s">
        <v>976</v>
      </c>
      <c r="N22" s="2" t="s">
        <v>424</v>
      </c>
      <c r="O22" s="2" t="s">
        <v>424</v>
      </c>
      <c r="P22" s="2"/>
    </row>
    <row r="23" spans="1:16" hidden="1" x14ac:dyDescent="0.25">
      <c r="B23" s="2" t="s">
        <v>786</v>
      </c>
      <c r="C23" s="2" t="s">
        <v>651</v>
      </c>
      <c r="D23" s="2" t="s">
        <v>462</v>
      </c>
      <c r="E23" s="2" t="s">
        <v>37</v>
      </c>
      <c r="F23" s="2" t="s">
        <v>424</v>
      </c>
      <c r="G23" s="2" t="s">
        <v>865</v>
      </c>
      <c r="H23" s="2" t="s">
        <v>853</v>
      </c>
      <c r="I23" s="2">
        <v>98124</v>
      </c>
      <c r="J23" s="2" t="s">
        <v>460</v>
      </c>
      <c r="K23" s="2" t="s">
        <v>424</v>
      </c>
      <c r="L23" s="2" t="s">
        <v>461</v>
      </c>
      <c r="M23" s="2" t="s">
        <v>976</v>
      </c>
      <c r="N23" s="2" t="s">
        <v>424</v>
      </c>
      <c r="O23" s="2" t="s">
        <v>424</v>
      </c>
      <c r="P23" s="2"/>
    </row>
    <row r="24" spans="1:16" hidden="1" x14ac:dyDescent="0.25">
      <c r="B24" s="2" t="s">
        <v>786</v>
      </c>
      <c r="C24" s="2" t="s">
        <v>651</v>
      </c>
      <c r="D24" s="2" t="s">
        <v>554</v>
      </c>
      <c r="E24" s="2" t="s">
        <v>37</v>
      </c>
      <c r="F24" s="2" t="s">
        <v>424</v>
      </c>
      <c r="G24" s="2" t="s">
        <v>865</v>
      </c>
      <c r="H24" s="2" t="s">
        <v>853</v>
      </c>
      <c r="I24" s="2">
        <v>98124</v>
      </c>
      <c r="J24" s="2" t="s">
        <v>460</v>
      </c>
      <c r="K24" s="2" t="s">
        <v>424</v>
      </c>
      <c r="L24" s="2" t="s">
        <v>461</v>
      </c>
      <c r="M24" s="2" t="s">
        <v>976</v>
      </c>
      <c r="N24" s="2" t="s">
        <v>424</v>
      </c>
      <c r="O24" s="2" t="s">
        <v>424</v>
      </c>
      <c r="P24" s="2"/>
    </row>
    <row r="25" spans="1:16" hidden="1" x14ac:dyDescent="0.25">
      <c r="A25" t="b">
        <v>1</v>
      </c>
      <c r="B25" s="2" t="s">
        <v>787</v>
      </c>
      <c r="C25" s="2" t="s">
        <v>638</v>
      </c>
      <c r="D25" s="2" t="s">
        <v>440</v>
      </c>
      <c r="E25" s="2" t="s">
        <v>10</v>
      </c>
      <c r="F25" s="2" t="s">
        <v>424</v>
      </c>
      <c r="G25" s="2" t="s">
        <v>866</v>
      </c>
      <c r="H25" s="2" t="s">
        <v>863</v>
      </c>
      <c r="I25" s="2">
        <v>80137</v>
      </c>
      <c r="J25" s="2" t="s">
        <v>438</v>
      </c>
      <c r="K25" s="2" t="s">
        <v>424</v>
      </c>
      <c r="L25" s="2" t="s">
        <v>439</v>
      </c>
      <c r="M25" s="2" t="s">
        <v>966</v>
      </c>
      <c r="N25" s="2" t="s">
        <v>754</v>
      </c>
      <c r="O25" s="2" t="s">
        <v>1007</v>
      </c>
      <c r="P25" s="2" t="s">
        <v>838</v>
      </c>
    </row>
    <row r="26" spans="1:16" x14ac:dyDescent="0.25">
      <c r="A26" t="b">
        <v>1</v>
      </c>
      <c r="B26" s="2" t="s">
        <v>787</v>
      </c>
      <c r="C26" s="2" t="s">
        <v>638</v>
      </c>
      <c r="D26" s="2" t="s">
        <v>520</v>
      </c>
      <c r="E26" s="2" t="s">
        <v>10</v>
      </c>
      <c r="F26" s="2" t="s">
        <v>424</v>
      </c>
      <c r="G26" s="2" t="s">
        <v>866</v>
      </c>
      <c r="H26" s="2" t="s">
        <v>863</v>
      </c>
      <c r="I26" s="2">
        <v>80137</v>
      </c>
      <c r="J26" s="2" t="s">
        <v>438</v>
      </c>
      <c r="K26" s="2" t="s">
        <v>424</v>
      </c>
      <c r="L26" s="2" t="s">
        <v>439</v>
      </c>
      <c r="M26" s="2" t="s">
        <v>966</v>
      </c>
      <c r="N26" s="2" t="s">
        <v>754</v>
      </c>
      <c r="O26" s="5" t="s">
        <v>1007</v>
      </c>
      <c r="P26" s="5" t="s">
        <v>838</v>
      </c>
    </row>
    <row r="27" spans="1:16" hidden="1" x14ac:dyDescent="0.25">
      <c r="B27" s="2" t="s">
        <v>788</v>
      </c>
      <c r="C27" s="2" t="s">
        <v>718</v>
      </c>
      <c r="D27" s="2" t="s">
        <v>462</v>
      </c>
      <c r="E27" s="2" t="s">
        <v>202</v>
      </c>
      <c r="F27" s="2" t="s">
        <v>424</v>
      </c>
      <c r="G27" s="2" t="s">
        <v>867</v>
      </c>
      <c r="H27" s="2" t="s">
        <v>868</v>
      </c>
      <c r="I27" s="2">
        <v>55811</v>
      </c>
      <c r="J27" s="2" t="s">
        <v>583</v>
      </c>
      <c r="K27" s="2" t="s">
        <v>424</v>
      </c>
      <c r="L27" s="2" t="s">
        <v>584</v>
      </c>
      <c r="M27" s="2" t="s">
        <v>976</v>
      </c>
      <c r="N27" s="2" t="s">
        <v>424</v>
      </c>
      <c r="O27" s="2" t="s">
        <v>424</v>
      </c>
      <c r="P27" s="2"/>
    </row>
    <row r="28" spans="1:16" hidden="1" x14ac:dyDescent="0.25">
      <c r="B28" s="2" t="s">
        <v>788</v>
      </c>
      <c r="C28" s="2" t="s">
        <v>718</v>
      </c>
      <c r="D28" s="2" t="s">
        <v>554</v>
      </c>
      <c r="E28" s="2" t="s">
        <v>202</v>
      </c>
      <c r="F28" s="2" t="s">
        <v>424</v>
      </c>
      <c r="G28" s="2" t="s">
        <v>867</v>
      </c>
      <c r="H28" s="2" t="s">
        <v>868</v>
      </c>
      <c r="I28" s="2">
        <v>55811</v>
      </c>
      <c r="J28" s="2" t="s">
        <v>583</v>
      </c>
      <c r="K28" s="2" t="s">
        <v>424</v>
      </c>
      <c r="L28" s="2" t="s">
        <v>584</v>
      </c>
      <c r="M28" s="2" t="s">
        <v>976</v>
      </c>
      <c r="N28" s="2" t="s">
        <v>424</v>
      </c>
      <c r="O28" s="2" t="s">
        <v>424</v>
      </c>
      <c r="P28" s="2"/>
    </row>
    <row r="29" spans="1:16" hidden="1" x14ac:dyDescent="0.25">
      <c r="B29" s="2" t="s">
        <v>789</v>
      </c>
      <c r="C29" s="2" t="s">
        <v>657</v>
      </c>
      <c r="D29" s="2" t="s">
        <v>520</v>
      </c>
      <c r="E29" s="2" t="s">
        <v>391</v>
      </c>
      <c r="F29" s="2" t="s">
        <v>392</v>
      </c>
      <c r="G29" s="2" t="s">
        <v>856</v>
      </c>
      <c r="H29" s="2" t="s">
        <v>857</v>
      </c>
      <c r="I29" s="2">
        <v>19720</v>
      </c>
      <c r="J29" s="2" t="s">
        <v>593</v>
      </c>
      <c r="K29" s="2" t="s">
        <v>424</v>
      </c>
      <c r="L29" s="2" t="s">
        <v>594</v>
      </c>
      <c r="M29" s="2" t="s">
        <v>977</v>
      </c>
      <c r="N29" s="2" t="s">
        <v>424</v>
      </c>
      <c r="O29" s="2"/>
      <c r="P29" s="2"/>
    </row>
    <row r="30" spans="1:16" hidden="1" x14ac:dyDescent="0.25">
      <c r="B30" s="2" t="s">
        <v>790</v>
      </c>
      <c r="C30" s="2" t="s">
        <v>644</v>
      </c>
      <c r="D30" s="2" t="s">
        <v>440</v>
      </c>
      <c r="E30" s="2" t="s">
        <v>22</v>
      </c>
      <c r="F30" s="2" t="s">
        <v>424</v>
      </c>
      <c r="G30" s="2" t="s">
        <v>869</v>
      </c>
      <c r="H30" s="2" t="s">
        <v>870</v>
      </c>
      <c r="I30" s="2">
        <v>30320</v>
      </c>
      <c r="J30" s="2" t="s">
        <v>447</v>
      </c>
      <c r="K30" s="2" t="s">
        <v>424</v>
      </c>
      <c r="L30" s="2" t="s">
        <v>448</v>
      </c>
      <c r="M30" s="2" t="s">
        <v>972</v>
      </c>
      <c r="N30" s="2" t="s">
        <v>424</v>
      </c>
      <c r="O30" s="2" t="s">
        <v>424</v>
      </c>
      <c r="P30" s="2"/>
    </row>
    <row r="31" spans="1:16" hidden="1" x14ac:dyDescent="0.25">
      <c r="B31" s="2" t="s">
        <v>790</v>
      </c>
      <c r="C31" s="2" t="s">
        <v>657</v>
      </c>
      <c r="D31" s="2" t="s">
        <v>490</v>
      </c>
      <c r="E31" s="2" t="s">
        <v>55</v>
      </c>
      <c r="F31" s="2" t="s">
        <v>424</v>
      </c>
      <c r="G31" s="2" t="s">
        <v>856</v>
      </c>
      <c r="H31" s="2" t="s">
        <v>857</v>
      </c>
      <c r="I31" s="2">
        <v>19720</v>
      </c>
      <c r="J31" s="2" t="s">
        <v>476</v>
      </c>
      <c r="K31" s="2" t="s">
        <v>424</v>
      </c>
      <c r="L31" s="2" t="s">
        <v>477</v>
      </c>
      <c r="M31" s="2" t="s">
        <v>972</v>
      </c>
      <c r="N31" s="2" t="s">
        <v>424</v>
      </c>
      <c r="O31" s="2"/>
      <c r="P31" s="2"/>
    </row>
    <row r="32" spans="1:16" hidden="1" x14ac:dyDescent="0.25">
      <c r="B32" s="2" t="s">
        <v>790</v>
      </c>
      <c r="C32" s="2" t="s">
        <v>657</v>
      </c>
      <c r="D32" s="2" t="s">
        <v>462</v>
      </c>
      <c r="E32" s="2" t="s">
        <v>55</v>
      </c>
      <c r="F32" s="2" t="s">
        <v>424</v>
      </c>
      <c r="G32" s="2" t="s">
        <v>856</v>
      </c>
      <c r="H32" s="2" t="s">
        <v>857</v>
      </c>
      <c r="I32" s="2">
        <v>19720</v>
      </c>
      <c r="J32" s="2" t="s">
        <v>476</v>
      </c>
      <c r="K32" s="2" t="s">
        <v>424</v>
      </c>
      <c r="L32" s="2" t="s">
        <v>477</v>
      </c>
      <c r="M32" s="2" t="s">
        <v>972</v>
      </c>
      <c r="N32" s="2" t="s">
        <v>424</v>
      </c>
      <c r="O32" s="2"/>
      <c r="P32" s="2"/>
    </row>
    <row r="33" spans="1:16" hidden="1" x14ac:dyDescent="0.25">
      <c r="B33" s="2" t="s">
        <v>790</v>
      </c>
      <c r="C33" s="2" t="s">
        <v>657</v>
      </c>
      <c r="D33" s="2" t="s">
        <v>520</v>
      </c>
      <c r="E33" s="2" t="s">
        <v>55</v>
      </c>
      <c r="F33" s="2" t="s">
        <v>424</v>
      </c>
      <c r="G33" s="2" t="s">
        <v>856</v>
      </c>
      <c r="H33" s="2" t="s">
        <v>857</v>
      </c>
      <c r="I33" s="2">
        <v>19720</v>
      </c>
      <c r="J33" s="2" t="s">
        <v>476</v>
      </c>
      <c r="K33" s="2" t="s">
        <v>424</v>
      </c>
      <c r="L33" s="2" t="s">
        <v>477</v>
      </c>
      <c r="M33" s="2" t="s">
        <v>972</v>
      </c>
      <c r="N33" s="2" t="s">
        <v>424</v>
      </c>
      <c r="O33" s="2"/>
      <c r="P33" s="2"/>
    </row>
    <row r="34" spans="1:16" hidden="1" x14ac:dyDescent="0.25">
      <c r="B34" s="2" t="s">
        <v>791</v>
      </c>
      <c r="C34" s="2" t="s">
        <v>714</v>
      </c>
      <c r="D34" s="2" t="s">
        <v>440</v>
      </c>
      <c r="E34" s="2" t="s">
        <v>193</v>
      </c>
      <c r="F34" s="2" t="s">
        <v>424</v>
      </c>
      <c r="G34" s="2" t="s">
        <v>871</v>
      </c>
      <c r="H34" s="2" t="s">
        <v>872</v>
      </c>
      <c r="I34" s="2">
        <v>68524</v>
      </c>
      <c r="J34" s="2" t="s">
        <v>577</v>
      </c>
      <c r="K34" s="2" t="s">
        <v>578</v>
      </c>
      <c r="L34" s="2" t="s">
        <v>579</v>
      </c>
      <c r="M34" s="2" t="s">
        <v>978</v>
      </c>
      <c r="N34" s="2" t="s">
        <v>424</v>
      </c>
      <c r="O34" s="2" t="s">
        <v>1008</v>
      </c>
      <c r="P34" s="2" t="s">
        <v>840</v>
      </c>
    </row>
    <row r="35" spans="1:16" hidden="1" x14ac:dyDescent="0.25">
      <c r="B35" s="2" t="s">
        <v>791</v>
      </c>
      <c r="C35" s="2" t="s">
        <v>714</v>
      </c>
      <c r="D35" s="2" t="s">
        <v>490</v>
      </c>
      <c r="E35" s="2" t="s">
        <v>193</v>
      </c>
      <c r="F35" s="2" t="s">
        <v>424</v>
      </c>
      <c r="G35" s="2" t="s">
        <v>871</v>
      </c>
      <c r="H35" s="2" t="s">
        <v>872</v>
      </c>
      <c r="I35" s="2">
        <v>68524</v>
      </c>
      <c r="J35" s="2" t="s">
        <v>577</v>
      </c>
      <c r="K35" s="2" t="s">
        <v>578</v>
      </c>
      <c r="L35" s="2" t="s">
        <v>579</v>
      </c>
      <c r="M35" s="2" t="s">
        <v>978</v>
      </c>
      <c r="N35" s="2" t="s">
        <v>424</v>
      </c>
      <c r="O35" s="2" t="s">
        <v>1008</v>
      </c>
      <c r="P35" s="2" t="s">
        <v>840</v>
      </c>
    </row>
    <row r="36" spans="1:16" hidden="1" x14ac:dyDescent="0.25">
      <c r="B36" s="2" t="s">
        <v>791</v>
      </c>
      <c r="C36" s="2" t="s">
        <v>714</v>
      </c>
      <c r="D36" s="2" t="s">
        <v>520</v>
      </c>
      <c r="E36" s="2" t="s">
        <v>193</v>
      </c>
      <c r="F36" s="2" t="s">
        <v>424</v>
      </c>
      <c r="G36" s="2" t="s">
        <v>871</v>
      </c>
      <c r="H36" s="2" t="s">
        <v>872</v>
      </c>
      <c r="I36" s="2">
        <v>68524</v>
      </c>
      <c r="J36" s="2" t="s">
        <v>577</v>
      </c>
      <c r="K36" s="2" t="s">
        <v>578</v>
      </c>
      <c r="L36" s="2" t="s">
        <v>579</v>
      </c>
      <c r="M36" s="2" t="s">
        <v>978</v>
      </c>
      <c r="N36" s="2" t="s">
        <v>424</v>
      </c>
      <c r="O36" s="2" t="s">
        <v>1008</v>
      </c>
      <c r="P36" s="2" t="s">
        <v>840</v>
      </c>
    </row>
    <row r="37" spans="1:16" x14ac:dyDescent="0.25">
      <c r="A37" t="b">
        <v>1</v>
      </c>
      <c r="B37" s="2" t="s">
        <v>792</v>
      </c>
      <c r="C37" s="2" t="s">
        <v>728</v>
      </c>
      <c r="D37" s="2" t="s">
        <v>520</v>
      </c>
      <c r="E37" s="2" t="s">
        <v>394</v>
      </c>
      <c r="F37" s="2" t="s">
        <v>424</v>
      </c>
      <c r="G37" s="2" t="s">
        <v>873</v>
      </c>
      <c r="H37" s="2" t="s">
        <v>874</v>
      </c>
      <c r="I37" s="2">
        <v>60504</v>
      </c>
      <c r="J37" s="2" t="s">
        <v>595</v>
      </c>
      <c r="K37" s="2" t="s">
        <v>424</v>
      </c>
      <c r="L37" s="2" t="s">
        <v>596</v>
      </c>
      <c r="M37" s="2" t="s">
        <v>966</v>
      </c>
      <c r="N37" s="2" t="s">
        <v>755</v>
      </c>
      <c r="O37" s="5" t="s">
        <v>770</v>
      </c>
      <c r="P37" s="5" t="s">
        <v>838</v>
      </c>
    </row>
    <row r="38" spans="1:16" hidden="1" x14ac:dyDescent="0.25">
      <c r="B38" s="2" t="s">
        <v>772</v>
      </c>
      <c r="C38" s="2" t="s">
        <v>741</v>
      </c>
      <c r="D38" s="2" t="s">
        <v>440</v>
      </c>
      <c r="E38" s="2" t="s">
        <v>249</v>
      </c>
      <c r="F38" s="2" t="s">
        <v>424</v>
      </c>
      <c r="G38" s="2" t="s">
        <v>875</v>
      </c>
      <c r="H38" s="2" t="s">
        <v>876</v>
      </c>
      <c r="I38" s="2">
        <v>38118</v>
      </c>
      <c r="J38" s="2" t="s">
        <v>615</v>
      </c>
      <c r="K38" s="2" t="s">
        <v>424</v>
      </c>
      <c r="L38" s="2" t="s">
        <v>616</v>
      </c>
      <c r="M38" s="2" t="s">
        <v>972</v>
      </c>
      <c r="N38" s="2" t="s">
        <v>424</v>
      </c>
      <c r="O38" s="2" t="s">
        <v>424</v>
      </c>
      <c r="P38" s="2"/>
    </row>
    <row r="39" spans="1:16" hidden="1" x14ac:dyDescent="0.25">
      <c r="B39" s="2" t="s">
        <v>793</v>
      </c>
      <c r="C39" s="2" t="s">
        <v>689</v>
      </c>
      <c r="D39" s="2" t="s">
        <v>520</v>
      </c>
      <c r="E39" s="2" t="s">
        <v>126</v>
      </c>
      <c r="F39" s="2" t="s">
        <v>424</v>
      </c>
      <c r="G39" s="2" t="s">
        <v>877</v>
      </c>
      <c r="H39" s="2" t="s">
        <v>861</v>
      </c>
      <c r="I39" s="2">
        <v>73159</v>
      </c>
      <c r="J39" s="2" t="s">
        <v>532</v>
      </c>
      <c r="K39" s="2" t="s">
        <v>424</v>
      </c>
      <c r="L39" s="2" t="s">
        <v>533</v>
      </c>
      <c r="M39" s="2" t="s">
        <v>979</v>
      </c>
      <c r="N39" s="2" t="s">
        <v>756</v>
      </c>
      <c r="O39" s="2" t="s">
        <v>1009</v>
      </c>
      <c r="P39" s="2" t="s">
        <v>841</v>
      </c>
    </row>
    <row r="40" spans="1:16" hidden="1" x14ac:dyDescent="0.25">
      <c r="B40" s="2" t="s">
        <v>794</v>
      </c>
      <c r="C40" s="2" t="s">
        <v>736</v>
      </c>
      <c r="D40" s="2" t="s">
        <v>490</v>
      </c>
      <c r="E40" s="2" t="s">
        <v>404</v>
      </c>
      <c r="F40" s="2" t="s">
        <v>424</v>
      </c>
      <c r="G40" s="2" t="s">
        <v>878</v>
      </c>
      <c r="H40" s="2" t="s">
        <v>847</v>
      </c>
      <c r="I40" s="2">
        <v>66062</v>
      </c>
      <c r="J40" s="2" t="s">
        <v>609</v>
      </c>
      <c r="K40" s="2" t="s">
        <v>424</v>
      </c>
      <c r="L40" s="2" t="s">
        <v>610</v>
      </c>
      <c r="M40" s="2" t="s">
        <v>971</v>
      </c>
      <c r="N40" s="2" t="s">
        <v>424</v>
      </c>
      <c r="O40" s="2"/>
      <c r="P40" s="2"/>
    </row>
    <row r="41" spans="1:16" hidden="1" x14ac:dyDescent="0.25">
      <c r="B41" s="2" t="s">
        <v>794</v>
      </c>
      <c r="C41" s="2" t="s">
        <v>736</v>
      </c>
      <c r="D41" s="2" t="s">
        <v>520</v>
      </c>
      <c r="E41" s="2" t="s">
        <v>404</v>
      </c>
      <c r="F41" s="2" t="s">
        <v>424</v>
      </c>
      <c r="G41" s="2" t="s">
        <v>878</v>
      </c>
      <c r="H41" s="2" t="s">
        <v>847</v>
      </c>
      <c r="I41" s="2">
        <v>66062</v>
      </c>
      <c r="J41" s="2" t="s">
        <v>609</v>
      </c>
      <c r="K41" s="2" t="s">
        <v>424</v>
      </c>
      <c r="L41" s="2" t="s">
        <v>610</v>
      </c>
      <c r="M41" s="2" t="s">
        <v>971</v>
      </c>
      <c r="N41" s="2" t="s">
        <v>424</v>
      </c>
      <c r="O41" s="2"/>
      <c r="P41" s="2"/>
    </row>
    <row r="42" spans="1:16" hidden="1" x14ac:dyDescent="0.25">
      <c r="B42" s="2" t="s">
        <v>794</v>
      </c>
      <c r="C42" s="2" t="s">
        <v>736</v>
      </c>
      <c r="D42" s="2" t="s">
        <v>608</v>
      </c>
      <c r="E42" s="2" t="s">
        <v>404</v>
      </c>
      <c r="F42" s="2" t="s">
        <v>424</v>
      </c>
      <c r="G42" s="2" t="s">
        <v>878</v>
      </c>
      <c r="H42" s="2" t="s">
        <v>847</v>
      </c>
      <c r="I42" s="2">
        <v>66062</v>
      </c>
      <c r="J42" s="2" t="s">
        <v>609</v>
      </c>
      <c r="K42" s="2" t="s">
        <v>424</v>
      </c>
      <c r="L42" s="2" t="s">
        <v>610</v>
      </c>
      <c r="M42" s="2" t="s">
        <v>971</v>
      </c>
      <c r="N42" s="2" t="s">
        <v>424</v>
      </c>
      <c r="O42" s="2"/>
      <c r="P42" s="2"/>
    </row>
    <row r="43" spans="1:16" hidden="1" x14ac:dyDescent="0.25">
      <c r="B43" s="2" t="s">
        <v>795</v>
      </c>
      <c r="C43" s="2" t="s">
        <v>720</v>
      </c>
      <c r="D43" s="2" t="s">
        <v>462</v>
      </c>
      <c r="E43" s="2" t="s">
        <v>206</v>
      </c>
      <c r="F43" s="2" t="s">
        <v>424</v>
      </c>
      <c r="G43" s="2" t="s">
        <v>879</v>
      </c>
      <c r="H43" s="2" t="s">
        <v>880</v>
      </c>
      <c r="I43" s="2">
        <v>45215</v>
      </c>
      <c r="J43" s="2" t="s">
        <v>585</v>
      </c>
      <c r="K43" s="2" t="s">
        <v>424</v>
      </c>
      <c r="L43" s="2" t="s">
        <v>586</v>
      </c>
      <c r="M43" s="2" t="s">
        <v>980</v>
      </c>
      <c r="N43" s="2" t="s">
        <v>424</v>
      </c>
      <c r="O43" s="2"/>
      <c r="P43" s="2"/>
    </row>
    <row r="44" spans="1:16" hidden="1" x14ac:dyDescent="0.25">
      <c r="B44" s="2" t="s">
        <v>795</v>
      </c>
      <c r="C44" s="2" t="s">
        <v>720</v>
      </c>
      <c r="D44" s="2" t="s">
        <v>554</v>
      </c>
      <c r="E44" s="2" t="s">
        <v>206</v>
      </c>
      <c r="F44" s="2" t="s">
        <v>424</v>
      </c>
      <c r="G44" s="2" t="s">
        <v>879</v>
      </c>
      <c r="H44" s="2" t="s">
        <v>880</v>
      </c>
      <c r="I44" s="2">
        <v>45215</v>
      </c>
      <c r="J44" s="2" t="s">
        <v>585</v>
      </c>
      <c r="K44" s="2" t="s">
        <v>424</v>
      </c>
      <c r="L44" s="2" t="s">
        <v>586</v>
      </c>
      <c r="M44" s="2" t="s">
        <v>980</v>
      </c>
      <c r="N44" s="2" t="s">
        <v>424</v>
      </c>
      <c r="O44" s="2"/>
      <c r="P44" s="2"/>
    </row>
    <row r="45" spans="1:16" hidden="1" x14ac:dyDescent="0.25">
      <c r="B45" s="2" t="s">
        <v>796</v>
      </c>
      <c r="C45" s="2" t="s">
        <v>738</v>
      </c>
      <c r="D45" s="2" t="s">
        <v>490</v>
      </c>
      <c r="E45" s="2" t="s">
        <v>241</v>
      </c>
      <c r="F45" s="2" t="s">
        <v>424</v>
      </c>
      <c r="G45" s="2" t="s">
        <v>881</v>
      </c>
      <c r="H45" s="2" t="s">
        <v>880</v>
      </c>
      <c r="I45" s="2">
        <v>45373</v>
      </c>
      <c r="J45" s="2" t="s">
        <v>611</v>
      </c>
      <c r="K45" s="2" t="s">
        <v>424</v>
      </c>
      <c r="L45" s="2" t="s">
        <v>612</v>
      </c>
      <c r="M45" s="2" t="s">
        <v>981</v>
      </c>
      <c r="N45" s="2" t="s">
        <v>424</v>
      </c>
      <c r="O45" s="2"/>
      <c r="P45" s="2"/>
    </row>
    <row r="46" spans="1:16" hidden="1" x14ac:dyDescent="0.25">
      <c r="B46" s="2" t="s">
        <v>796</v>
      </c>
      <c r="C46" s="2" t="s">
        <v>738</v>
      </c>
      <c r="D46" s="2" t="s">
        <v>608</v>
      </c>
      <c r="E46" s="2" t="s">
        <v>241</v>
      </c>
      <c r="F46" s="2" t="s">
        <v>424</v>
      </c>
      <c r="G46" s="2" t="s">
        <v>881</v>
      </c>
      <c r="H46" s="2" t="s">
        <v>880</v>
      </c>
      <c r="I46" s="2">
        <v>45373</v>
      </c>
      <c r="J46" s="2" t="s">
        <v>611</v>
      </c>
      <c r="K46" s="2" t="s">
        <v>424</v>
      </c>
      <c r="L46" s="2" t="s">
        <v>612</v>
      </c>
      <c r="M46" s="2" t="s">
        <v>981</v>
      </c>
      <c r="N46" s="2" t="s">
        <v>424</v>
      </c>
      <c r="O46" s="2"/>
      <c r="P46" s="2"/>
    </row>
    <row r="47" spans="1:16" hidden="1" x14ac:dyDescent="0.25">
      <c r="B47" s="2" t="s">
        <v>797</v>
      </c>
      <c r="C47" s="2" t="s">
        <v>636</v>
      </c>
      <c r="D47" s="2" t="s">
        <v>490</v>
      </c>
      <c r="E47" s="2" t="s">
        <v>307</v>
      </c>
      <c r="F47" s="2" t="s">
        <v>424</v>
      </c>
      <c r="G47" s="2" t="s">
        <v>848</v>
      </c>
      <c r="H47" s="2" t="s">
        <v>849</v>
      </c>
      <c r="I47" s="2">
        <v>85040</v>
      </c>
      <c r="J47" s="2" t="s">
        <v>482</v>
      </c>
      <c r="K47" s="2" t="s">
        <v>424</v>
      </c>
      <c r="L47" s="2" t="s">
        <v>483</v>
      </c>
      <c r="M47" s="2" t="s">
        <v>968</v>
      </c>
      <c r="N47" s="2" t="s">
        <v>424</v>
      </c>
      <c r="O47" s="2"/>
      <c r="P47" s="2"/>
    </row>
    <row r="48" spans="1:16" hidden="1" x14ac:dyDescent="0.25">
      <c r="B48" s="2" t="s">
        <v>797</v>
      </c>
      <c r="C48" s="2" t="s">
        <v>636</v>
      </c>
      <c r="D48" s="2" t="s">
        <v>608</v>
      </c>
      <c r="E48" s="2" t="s">
        <v>307</v>
      </c>
      <c r="F48" s="2" t="s">
        <v>424</v>
      </c>
      <c r="G48" s="2" t="s">
        <v>848</v>
      </c>
      <c r="H48" s="2" t="s">
        <v>849</v>
      </c>
      <c r="I48" s="2">
        <v>85040</v>
      </c>
      <c r="J48" s="2" t="s">
        <v>482</v>
      </c>
      <c r="K48" s="2" t="s">
        <v>424</v>
      </c>
      <c r="L48" s="2" t="s">
        <v>483</v>
      </c>
      <c r="M48" s="2" t="s">
        <v>968</v>
      </c>
      <c r="N48" s="2" t="s">
        <v>424</v>
      </c>
      <c r="O48" s="2"/>
      <c r="P48" s="2"/>
    </row>
    <row r="49" spans="2:16" hidden="1" x14ac:dyDescent="0.25">
      <c r="B49" s="2" t="s">
        <v>798</v>
      </c>
      <c r="C49" s="2" t="s">
        <v>646</v>
      </c>
      <c r="D49" s="2" t="s">
        <v>440</v>
      </c>
      <c r="E49" s="2" t="s">
        <v>26</v>
      </c>
      <c r="F49" s="2" t="s">
        <v>424</v>
      </c>
      <c r="G49" s="2" t="s">
        <v>882</v>
      </c>
      <c r="H49" s="2" t="s">
        <v>870</v>
      </c>
      <c r="I49" s="2">
        <v>31402</v>
      </c>
      <c r="J49" s="2" t="s">
        <v>450</v>
      </c>
      <c r="K49" s="2" t="s">
        <v>451</v>
      </c>
      <c r="L49" s="2" t="s">
        <v>452</v>
      </c>
      <c r="M49" s="2" t="s">
        <v>976</v>
      </c>
      <c r="N49" s="2" t="s">
        <v>424</v>
      </c>
      <c r="O49" s="2" t="s">
        <v>424</v>
      </c>
      <c r="P49" s="2"/>
    </row>
    <row r="50" spans="2:16" hidden="1" x14ac:dyDescent="0.25">
      <c r="B50" s="2" t="s">
        <v>798</v>
      </c>
      <c r="C50" s="2" t="s">
        <v>646</v>
      </c>
      <c r="D50" s="2" t="s">
        <v>490</v>
      </c>
      <c r="E50" s="2" t="s">
        <v>26</v>
      </c>
      <c r="F50" s="2" t="s">
        <v>424</v>
      </c>
      <c r="G50" s="2" t="s">
        <v>882</v>
      </c>
      <c r="H50" s="2" t="s">
        <v>870</v>
      </c>
      <c r="I50" s="2">
        <v>31402</v>
      </c>
      <c r="J50" s="2" t="s">
        <v>450</v>
      </c>
      <c r="K50" s="2" t="s">
        <v>451</v>
      </c>
      <c r="L50" s="2" t="s">
        <v>452</v>
      </c>
      <c r="M50" s="2" t="s">
        <v>976</v>
      </c>
      <c r="N50" s="2" t="s">
        <v>424</v>
      </c>
      <c r="O50" s="2" t="s">
        <v>424</v>
      </c>
      <c r="P50" s="2"/>
    </row>
    <row r="51" spans="2:16" hidden="1" x14ac:dyDescent="0.25">
      <c r="B51" s="2" t="s">
        <v>798</v>
      </c>
      <c r="C51" s="2" t="s">
        <v>646</v>
      </c>
      <c r="D51" s="2" t="s">
        <v>462</v>
      </c>
      <c r="E51" s="2" t="s">
        <v>26</v>
      </c>
      <c r="F51" s="2" t="s">
        <v>424</v>
      </c>
      <c r="G51" s="2" t="s">
        <v>882</v>
      </c>
      <c r="H51" s="2" t="s">
        <v>870</v>
      </c>
      <c r="I51" s="2">
        <v>31402</v>
      </c>
      <c r="J51" s="2" t="s">
        <v>450</v>
      </c>
      <c r="K51" s="2" t="s">
        <v>451</v>
      </c>
      <c r="L51" s="2" t="s">
        <v>452</v>
      </c>
      <c r="M51" s="2" t="s">
        <v>976</v>
      </c>
      <c r="N51" s="2" t="s">
        <v>424</v>
      </c>
      <c r="O51" s="2" t="s">
        <v>424</v>
      </c>
      <c r="P51" s="2"/>
    </row>
    <row r="52" spans="2:16" hidden="1" x14ac:dyDescent="0.25">
      <c r="B52" s="2" t="s">
        <v>798</v>
      </c>
      <c r="C52" s="2" t="s">
        <v>646</v>
      </c>
      <c r="D52" s="2" t="s">
        <v>520</v>
      </c>
      <c r="E52" s="2" t="s">
        <v>26</v>
      </c>
      <c r="F52" s="2" t="s">
        <v>424</v>
      </c>
      <c r="G52" s="2" t="s">
        <v>882</v>
      </c>
      <c r="H52" s="2" t="s">
        <v>870</v>
      </c>
      <c r="I52" s="2">
        <v>31402</v>
      </c>
      <c r="J52" s="2" t="s">
        <v>450</v>
      </c>
      <c r="K52" s="2" t="s">
        <v>451</v>
      </c>
      <c r="L52" s="2" t="s">
        <v>452</v>
      </c>
      <c r="M52" s="2" t="s">
        <v>976</v>
      </c>
      <c r="N52" s="2" t="s">
        <v>424</v>
      </c>
      <c r="O52" s="2" t="s">
        <v>424</v>
      </c>
      <c r="P52" s="2"/>
    </row>
    <row r="53" spans="2:16" hidden="1" x14ac:dyDescent="0.25">
      <c r="B53" s="2" t="s">
        <v>798</v>
      </c>
      <c r="C53" s="2" t="s">
        <v>646</v>
      </c>
      <c r="D53" s="2" t="s">
        <v>554</v>
      </c>
      <c r="E53" s="2" t="s">
        <v>26</v>
      </c>
      <c r="F53" s="2" t="s">
        <v>424</v>
      </c>
      <c r="G53" s="2" t="s">
        <v>882</v>
      </c>
      <c r="H53" s="2" t="s">
        <v>870</v>
      </c>
      <c r="I53" s="2">
        <v>31402</v>
      </c>
      <c r="J53" s="2" t="s">
        <v>450</v>
      </c>
      <c r="K53" s="2" t="s">
        <v>451</v>
      </c>
      <c r="L53" s="2" t="s">
        <v>452</v>
      </c>
      <c r="M53" s="2" t="s">
        <v>976</v>
      </c>
      <c r="N53" s="2" t="s">
        <v>424</v>
      </c>
      <c r="O53" s="2" t="s">
        <v>424</v>
      </c>
      <c r="P53" s="2"/>
    </row>
    <row r="54" spans="2:16" hidden="1" x14ac:dyDescent="0.25">
      <c r="B54" s="2" t="s">
        <v>799</v>
      </c>
      <c r="C54" s="2" t="s">
        <v>748</v>
      </c>
      <c r="D54" s="2" t="s">
        <v>490</v>
      </c>
      <c r="E54" s="2" t="s">
        <v>262</v>
      </c>
      <c r="F54" s="2" t="s">
        <v>424</v>
      </c>
      <c r="G54" s="2" t="s">
        <v>883</v>
      </c>
      <c r="H54" s="2" t="s">
        <v>884</v>
      </c>
      <c r="I54" s="2">
        <v>27410</v>
      </c>
      <c r="J54" s="2" t="s">
        <v>623</v>
      </c>
      <c r="K54" s="2" t="s">
        <v>624</v>
      </c>
      <c r="L54" s="2" t="s">
        <v>625</v>
      </c>
      <c r="M54" s="2" t="s">
        <v>985</v>
      </c>
      <c r="N54" s="2" t="s">
        <v>757</v>
      </c>
      <c r="O54" s="2" t="s">
        <v>1010</v>
      </c>
      <c r="P54" s="2" t="s">
        <v>842</v>
      </c>
    </row>
    <row r="55" spans="2:16" hidden="1" x14ac:dyDescent="0.25">
      <c r="B55" s="2" t="s">
        <v>799</v>
      </c>
      <c r="C55" s="2" t="s">
        <v>748</v>
      </c>
      <c r="D55" s="2" t="s">
        <v>520</v>
      </c>
      <c r="E55" s="2" t="s">
        <v>262</v>
      </c>
      <c r="F55" s="2" t="s">
        <v>424</v>
      </c>
      <c r="G55" s="2" t="s">
        <v>883</v>
      </c>
      <c r="H55" s="2" t="s">
        <v>884</v>
      </c>
      <c r="I55" s="2">
        <v>27410</v>
      </c>
      <c r="J55" s="2" t="s">
        <v>623</v>
      </c>
      <c r="K55" s="2" t="s">
        <v>624</v>
      </c>
      <c r="L55" s="2" t="s">
        <v>625</v>
      </c>
      <c r="M55" s="2" t="s">
        <v>985</v>
      </c>
      <c r="N55" s="2" t="s">
        <v>757</v>
      </c>
      <c r="O55" s="2" t="s">
        <v>1010</v>
      </c>
      <c r="P55" s="2" t="s">
        <v>842</v>
      </c>
    </row>
    <row r="56" spans="2:16" hidden="1" x14ac:dyDescent="0.25">
      <c r="B56" s="2" t="s">
        <v>800</v>
      </c>
      <c r="C56" s="2" t="s">
        <v>647</v>
      </c>
      <c r="D56" s="2" t="s">
        <v>440</v>
      </c>
      <c r="E56" s="2" t="s">
        <v>423</v>
      </c>
      <c r="F56" s="2" t="s">
        <v>424</v>
      </c>
      <c r="G56" s="2" t="s">
        <v>885</v>
      </c>
      <c r="H56" s="2" t="s">
        <v>874</v>
      </c>
      <c r="I56" s="2">
        <v>61125</v>
      </c>
      <c r="J56" s="2" t="s">
        <v>453</v>
      </c>
      <c r="K56" s="2" t="s">
        <v>454</v>
      </c>
      <c r="L56" s="2" t="s">
        <v>455</v>
      </c>
      <c r="M56" s="2"/>
      <c r="N56" s="2" t="s">
        <v>424</v>
      </c>
      <c r="O56" s="2"/>
      <c r="P56" s="2"/>
    </row>
    <row r="57" spans="2:16" hidden="1" x14ac:dyDescent="0.25">
      <c r="B57" s="2" t="s">
        <v>800</v>
      </c>
      <c r="C57" s="2" t="s">
        <v>654</v>
      </c>
      <c r="D57" s="2" t="s">
        <v>490</v>
      </c>
      <c r="E57" s="2" t="s">
        <v>46</v>
      </c>
      <c r="F57" s="2" t="s">
        <v>424</v>
      </c>
      <c r="G57" s="2" t="s">
        <v>886</v>
      </c>
      <c r="H57" s="2" t="s">
        <v>887</v>
      </c>
      <c r="I57" s="2">
        <v>6096</v>
      </c>
      <c r="J57" s="2" t="s">
        <v>467</v>
      </c>
      <c r="K57" s="2" t="s">
        <v>424</v>
      </c>
      <c r="L57" s="2" t="s">
        <v>468</v>
      </c>
      <c r="M57" s="2"/>
      <c r="N57" s="2" t="s">
        <v>424</v>
      </c>
      <c r="O57" s="2" t="s">
        <v>424</v>
      </c>
      <c r="P57" s="2"/>
    </row>
    <row r="58" spans="2:16" hidden="1" x14ac:dyDescent="0.25">
      <c r="B58" s="2" t="s">
        <v>800</v>
      </c>
      <c r="C58" s="2" t="s">
        <v>654</v>
      </c>
      <c r="D58" s="2" t="s">
        <v>462</v>
      </c>
      <c r="E58" s="2" t="s">
        <v>46</v>
      </c>
      <c r="F58" s="2" t="s">
        <v>424</v>
      </c>
      <c r="G58" s="2" t="s">
        <v>886</v>
      </c>
      <c r="H58" s="2" t="s">
        <v>887</v>
      </c>
      <c r="I58" s="2">
        <v>6096</v>
      </c>
      <c r="J58" s="2" t="s">
        <v>467</v>
      </c>
      <c r="K58" s="2" t="s">
        <v>424</v>
      </c>
      <c r="L58" s="2" t="s">
        <v>468</v>
      </c>
      <c r="M58" s="2"/>
      <c r="N58" s="2" t="s">
        <v>424</v>
      </c>
      <c r="O58" s="2" t="s">
        <v>424</v>
      </c>
      <c r="P58" s="2"/>
    </row>
    <row r="59" spans="2:16" hidden="1" x14ac:dyDescent="0.25">
      <c r="B59" s="2" t="s">
        <v>800</v>
      </c>
      <c r="C59" s="2" t="s">
        <v>654</v>
      </c>
      <c r="D59" s="2" t="s">
        <v>490</v>
      </c>
      <c r="E59" s="2" t="s">
        <v>46</v>
      </c>
      <c r="F59" s="2" t="s">
        <v>424</v>
      </c>
      <c r="G59" s="2" t="s">
        <v>886</v>
      </c>
      <c r="H59" s="2" t="s">
        <v>887</v>
      </c>
      <c r="I59" s="2">
        <v>6096</v>
      </c>
      <c r="J59" s="2" t="s">
        <v>467</v>
      </c>
      <c r="K59" s="2" t="s">
        <v>424</v>
      </c>
      <c r="L59" s="2" t="s">
        <v>468</v>
      </c>
      <c r="M59" s="2"/>
      <c r="N59" s="2" t="s">
        <v>424</v>
      </c>
      <c r="O59" s="2" t="s">
        <v>424</v>
      </c>
      <c r="P59" s="2"/>
    </row>
    <row r="60" spans="2:16" hidden="1" x14ac:dyDescent="0.25">
      <c r="B60" s="2" t="s">
        <v>800</v>
      </c>
      <c r="C60" s="2" t="s">
        <v>654</v>
      </c>
      <c r="D60" s="2" t="s">
        <v>462</v>
      </c>
      <c r="E60" s="2" t="s">
        <v>46</v>
      </c>
      <c r="F60" s="2" t="s">
        <v>424</v>
      </c>
      <c r="G60" s="2" t="s">
        <v>886</v>
      </c>
      <c r="H60" s="2" t="s">
        <v>887</v>
      </c>
      <c r="I60" s="2">
        <v>6096</v>
      </c>
      <c r="J60" s="2" t="s">
        <v>467</v>
      </c>
      <c r="K60" s="2" t="s">
        <v>424</v>
      </c>
      <c r="L60" s="2" t="s">
        <v>468</v>
      </c>
      <c r="M60" s="2"/>
      <c r="N60" s="2" t="s">
        <v>424</v>
      </c>
      <c r="O60" s="2" t="s">
        <v>424</v>
      </c>
      <c r="P60" s="2"/>
    </row>
    <row r="61" spans="2:16" hidden="1" x14ac:dyDescent="0.25">
      <c r="B61" s="2" t="s">
        <v>801</v>
      </c>
      <c r="C61" s="2" t="s">
        <v>671</v>
      </c>
      <c r="D61" s="2" t="s">
        <v>490</v>
      </c>
      <c r="E61" s="2" t="s">
        <v>84</v>
      </c>
      <c r="F61" s="2" t="s">
        <v>424</v>
      </c>
      <c r="G61" s="2" t="s">
        <v>888</v>
      </c>
      <c r="H61" s="2" t="s">
        <v>880</v>
      </c>
      <c r="I61" s="2">
        <v>45356</v>
      </c>
      <c r="J61" s="2" t="s">
        <v>501</v>
      </c>
      <c r="K61" s="2" t="s">
        <v>502</v>
      </c>
      <c r="L61" s="2" t="s">
        <v>503</v>
      </c>
      <c r="M61" s="2" t="s">
        <v>982</v>
      </c>
      <c r="N61" s="2" t="s">
        <v>424</v>
      </c>
      <c r="O61" s="2" t="s">
        <v>424</v>
      </c>
      <c r="P61" s="2"/>
    </row>
    <row r="62" spans="2:16" hidden="1" x14ac:dyDescent="0.25">
      <c r="B62" s="2" t="s">
        <v>801</v>
      </c>
      <c r="C62" s="2" t="s">
        <v>671</v>
      </c>
      <c r="D62" s="2" t="s">
        <v>462</v>
      </c>
      <c r="E62" s="2" t="s">
        <v>84</v>
      </c>
      <c r="F62" s="2" t="s">
        <v>424</v>
      </c>
      <c r="G62" s="2" t="s">
        <v>888</v>
      </c>
      <c r="H62" s="2" t="s">
        <v>880</v>
      </c>
      <c r="I62" s="2">
        <v>45356</v>
      </c>
      <c r="J62" s="2" t="s">
        <v>501</v>
      </c>
      <c r="K62" s="2" t="s">
        <v>502</v>
      </c>
      <c r="L62" s="2" t="s">
        <v>503</v>
      </c>
      <c r="M62" s="2" t="s">
        <v>982</v>
      </c>
      <c r="N62" s="2" t="s">
        <v>424</v>
      </c>
      <c r="O62" s="2" t="s">
        <v>424</v>
      </c>
      <c r="P62" s="2"/>
    </row>
    <row r="63" spans="2:16" hidden="1" x14ac:dyDescent="0.25">
      <c r="B63" s="2" t="s">
        <v>801</v>
      </c>
      <c r="C63" s="2" t="s">
        <v>671</v>
      </c>
      <c r="D63" s="2" t="s">
        <v>520</v>
      </c>
      <c r="E63" s="2" t="s">
        <v>84</v>
      </c>
      <c r="F63" s="2" t="s">
        <v>424</v>
      </c>
      <c r="G63" s="2" t="s">
        <v>888</v>
      </c>
      <c r="H63" s="2" t="s">
        <v>880</v>
      </c>
      <c r="I63" s="2">
        <v>45356</v>
      </c>
      <c r="J63" s="2" t="s">
        <v>501</v>
      </c>
      <c r="K63" s="2" t="s">
        <v>502</v>
      </c>
      <c r="L63" s="2" t="s">
        <v>503</v>
      </c>
      <c r="M63" s="2" t="s">
        <v>982</v>
      </c>
      <c r="N63" s="2" t="s">
        <v>424</v>
      </c>
      <c r="O63" s="2" t="s">
        <v>424</v>
      </c>
      <c r="P63" s="2"/>
    </row>
    <row r="64" spans="2:16" hidden="1" x14ac:dyDescent="0.25">
      <c r="B64" s="2" t="s">
        <v>801</v>
      </c>
      <c r="C64" s="2" t="s">
        <v>671</v>
      </c>
      <c r="D64" s="2" t="s">
        <v>554</v>
      </c>
      <c r="E64" s="2" t="s">
        <v>84</v>
      </c>
      <c r="F64" s="2" t="s">
        <v>424</v>
      </c>
      <c r="G64" s="2" t="s">
        <v>888</v>
      </c>
      <c r="H64" s="2" t="s">
        <v>880</v>
      </c>
      <c r="I64" s="2">
        <v>45356</v>
      </c>
      <c r="J64" s="2" t="s">
        <v>501</v>
      </c>
      <c r="K64" s="2" t="s">
        <v>502</v>
      </c>
      <c r="L64" s="2" t="s">
        <v>503</v>
      </c>
      <c r="M64" s="2" t="s">
        <v>982</v>
      </c>
      <c r="N64" s="2" t="s">
        <v>424</v>
      </c>
      <c r="O64" s="2" t="s">
        <v>424</v>
      </c>
      <c r="P64" s="2"/>
    </row>
    <row r="65" spans="1:16" hidden="1" x14ac:dyDescent="0.25">
      <c r="B65" s="2" t="s">
        <v>801</v>
      </c>
      <c r="C65" s="2" t="s">
        <v>671</v>
      </c>
      <c r="D65" s="2" t="s">
        <v>608</v>
      </c>
      <c r="E65" s="2" t="s">
        <v>84</v>
      </c>
      <c r="F65" s="2" t="s">
        <v>424</v>
      </c>
      <c r="G65" s="2" t="s">
        <v>888</v>
      </c>
      <c r="H65" s="2" t="s">
        <v>880</v>
      </c>
      <c r="I65" s="2">
        <v>45356</v>
      </c>
      <c r="J65" s="2" t="s">
        <v>501</v>
      </c>
      <c r="K65" s="2" t="s">
        <v>502</v>
      </c>
      <c r="L65" s="2" t="s">
        <v>503</v>
      </c>
      <c r="M65" s="2" t="s">
        <v>982</v>
      </c>
      <c r="N65" s="2" t="s">
        <v>424</v>
      </c>
      <c r="O65" s="2" t="s">
        <v>424</v>
      </c>
      <c r="P65" s="2"/>
    </row>
    <row r="66" spans="1:16" hidden="1" x14ac:dyDescent="0.25">
      <c r="B66" s="2" t="s">
        <v>802</v>
      </c>
      <c r="C66" s="2" t="s">
        <v>746</v>
      </c>
      <c r="D66" s="2" t="s">
        <v>490</v>
      </c>
      <c r="E66" s="2" t="s">
        <v>413</v>
      </c>
      <c r="F66" s="2" t="s">
        <v>424</v>
      </c>
      <c r="G66" s="2" t="s">
        <v>889</v>
      </c>
      <c r="H66" s="2" t="s">
        <v>890</v>
      </c>
      <c r="I66" s="2">
        <v>33021</v>
      </c>
      <c r="J66" s="2" t="s">
        <v>621</v>
      </c>
      <c r="K66" s="2" t="s">
        <v>424</v>
      </c>
      <c r="L66" s="2" t="s">
        <v>622</v>
      </c>
      <c r="M66" s="2" t="s">
        <v>986</v>
      </c>
      <c r="N66" s="2" t="s">
        <v>984</v>
      </c>
      <c r="O66" s="2"/>
      <c r="P66" s="2"/>
    </row>
    <row r="67" spans="1:16" hidden="1" x14ac:dyDescent="0.25">
      <c r="B67" s="2" t="s">
        <v>66</v>
      </c>
      <c r="C67" s="2" t="s">
        <v>424</v>
      </c>
      <c r="D67" s="2" t="s">
        <v>490</v>
      </c>
      <c r="E67" s="2" t="s">
        <v>67</v>
      </c>
      <c r="F67" s="2" t="s">
        <v>424</v>
      </c>
      <c r="G67" s="2" t="s">
        <v>891</v>
      </c>
      <c r="H67" s="2" t="s">
        <v>851</v>
      </c>
      <c r="I67" s="2">
        <v>90505</v>
      </c>
      <c r="J67" s="2" t="s">
        <v>487</v>
      </c>
      <c r="K67" s="2" t="s">
        <v>488</v>
      </c>
      <c r="L67" s="2" t="s">
        <v>489</v>
      </c>
      <c r="M67" s="2" t="s">
        <v>983</v>
      </c>
      <c r="N67" s="2" t="s">
        <v>424</v>
      </c>
      <c r="O67" s="2"/>
      <c r="P67" s="2"/>
    </row>
    <row r="68" spans="1:16" hidden="1" x14ac:dyDescent="0.25">
      <c r="B68" s="2" t="s">
        <v>66</v>
      </c>
      <c r="C68" s="2" t="s">
        <v>424</v>
      </c>
      <c r="D68" s="2" t="s">
        <v>608</v>
      </c>
      <c r="E68" s="2" t="s">
        <v>67</v>
      </c>
      <c r="F68" s="2" t="s">
        <v>424</v>
      </c>
      <c r="G68" s="2" t="s">
        <v>891</v>
      </c>
      <c r="H68" s="2" t="s">
        <v>851</v>
      </c>
      <c r="I68" s="2">
        <v>90505</v>
      </c>
      <c r="J68" s="2" t="s">
        <v>487</v>
      </c>
      <c r="K68" s="2" t="s">
        <v>488</v>
      </c>
      <c r="L68" s="2" t="s">
        <v>489</v>
      </c>
      <c r="M68" s="2" t="s">
        <v>983</v>
      </c>
      <c r="N68" s="2" t="s">
        <v>424</v>
      </c>
      <c r="O68" s="2"/>
      <c r="P68" s="2"/>
    </row>
    <row r="69" spans="1:16" hidden="1" x14ac:dyDescent="0.25">
      <c r="B69" s="2" t="s">
        <v>773</v>
      </c>
      <c r="C69" s="2" t="s">
        <v>636</v>
      </c>
      <c r="D69" s="2" t="s">
        <v>440</v>
      </c>
      <c r="E69" s="2" t="s">
        <v>6</v>
      </c>
      <c r="F69" s="2" t="s">
        <v>424</v>
      </c>
      <c r="G69" s="2" t="s">
        <v>848</v>
      </c>
      <c r="H69" s="2" t="s">
        <v>849</v>
      </c>
      <c r="I69" s="2">
        <v>85034</v>
      </c>
      <c r="J69" s="2" t="s">
        <v>435</v>
      </c>
      <c r="K69" s="2" t="s">
        <v>424</v>
      </c>
      <c r="L69" s="2" t="s">
        <v>436</v>
      </c>
      <c r="M69" s="2" t="s">
        <v>971</v>
      </c>
      <c r="N69" s="2" t="s">
        <v>424</v>
      </c>
      <c r="O69" s="2" t="s">
        <v>424</v>
      </c>
      <c r="P69" s="2"/>
    </row>
    <row r="70" spans="1:16" hidden="1" x14ac:dyDescent="0.25">
      <c r="B70" s="2" t="s">
        <v>773</v>
      </c>
      <c r="C70" s="2" t="s">
        <v>636</v>
      </c>
      <c r="D70" s="2" t="s">
        <v>490</v>
      </c>
      <c r="E70" s="2" t="s">
        <v>6</v>
      </c>
      <c r="F70" s="2" t="s">
        <v>424</v>
      </c>
      <c r="G70" s="2" t="s">
        <v>848</v>
      </c>
      <c r="H70" s="2" t="s">
        <v>849</v>
      </c>
      <c r="I70" s="2">
        <v>85034</v>
      </c>
      <c r="J70" s="2" t="s">
        <v>435</v>
      </c>
      <c r="K70" s="2" t="s">
        <v>424</v>
      </c>
      <c r="L70" s="2" t="s">
        <v>436</v>
      </c>
      <c r="M70" s="2" t="s">
        <v>971</v>
      </c>
      <c r="N70" s="2" t="s">
        <v>424</v>
      </c>
      <c r="O70" s="2" t="s">
        <v>424</v>
      </c>
      <c r="P70" s="2"/>
    </row>
    <row r="71" spans="1:16" hidden="1" x14ac:dyDescent="0.25">
      <c r="B71" s="2" t="s">
        <v>773</v>
      </c>
      <c r="C71" s="2" t="s">
        <v>636</v>
      </c>
      <c r="D71" s="2" t="s">
        <v>462</v>
      </c>
      <c r="E71" s="2" t="s">
        <v>6</v>
      </c>
      <c r="F71" s="2" t="s">
        <v>424</v>
      </c>
      <c r="G71" s="2" t="s">
        <v>848</v>
      </c>
      <c r="H71" s="2" t="s">
        <v>849</v>
      </c>
      <c r="I71" s="2">
        <v>85034</v>
      </c>
      <c r="J71" s="2" t="s">
        <v>435</v>
      </c>
      <c r="K71" s="2" t="s">
        <v>424</v>
      </c>
      <c r="L71" s="2" t="s">
        <v>436</v>
      </c>
      <c r="M71" s="2" t="s">
        <v>971</v>
      </c>
      <c r="N71" s="2" t="s">
        <v>424</v>
      </c>
      <c r="O71" s="2" t="s">
        <v>424</v>
      </c>
      <c r="P71" s="2"/>
    </row>
    <row r="72" spans="1:16" hidden="1" x14ac:dyDescent="0.25">
      <c r="B72" s="2" t="s">
        <v>773</v>
      </c>
      <c r="C72" s="2" t="s">
        <v>636</v>
      </c>
      <c r="D72" s="2" t="s">
        <v>520</v>
      </c>
      <c r="E72" s="2" t="s">
        <v>6</v>
      </c>
      <c r="F72" s="2" t="s">
        <v>424</v>
      </c>
      <c r="G72" s="2" t="s">
        <v>848</v>
      </c>
      <c r="H72" s="2" t="s">
        <v>849</v>
      </c>
      <c r="I72" s="2">
        <v>85034</v>
      </c>
      <c r="J72" s="2" t="s">
        <v>435</v>
      </c>
      <c r="K72" s="2" t="s">
        <v>424</v>
      </c>
      <c r="L72" s="2" t="s">
        <v>436</v>
      </c>
      <c r="M72" s="2" t="s">
        <v>971</v>
      </c>
      <c r="N72" s="2" t="s">
        <v>424</v>
      </c>
      <c r="O72" s="2" t="s">
        <v>424</v>
      </c>
      <c r="P72" s="2"/>
    </row>
    <row r="73" spans="1:16" hidden="1" x14ac:dyDescent="0.25">
      <c r="B73" s="2" t="s">
        <v>773</v>
      </c>
      <c r="C73" s="2" t="s">
        <v>636</v>
      </c>
      <c r="D73" s="2" t="s">
        <v>608</v>
      </c>
      <c r="E73" s="2" t="s">
        <v>6</v>
      </c>
      <c r="F73" s="2" t="s">
        <v>424</v>
      </c>
      <c r="G73" s="2" t="s">
        <v>848</v>
      </c>
      <c r="H73" s="2" t="s">
        <v>849</v>
      </c>
      <c r="I73" s="2">
        <v>85034</v>
      </c>
      <c r="J73" s="2" t="s">
        <v>435</v>
      </c>
      <c r="K73" s="2" t="s">
        <v>424</v>
      </c>
      <c r="L73" s="2" t="s">
        <v>436</v>
      </c>
      <c r="M73" s="2" t="s">
        <v>971</v>
      </c>
      <c r="N73" s="2" t="s">
        <v>424</v>
      </c>
      <c r="O73" s="2" t="s">
        <v>424</v>
      </c>
      <c r="P73" s="2"/>
    </row>
    <row r="74" spans="1:16" hidden="1" x14ac:dyDescent="0.25">
      <c r="B74" s="2" t="s">
        <v>773</v>
      </c>
      <c r="C74" s="2" t="s">
        <v>636</v>
      </c>
      <c r="D74" s="2" t="s">
        <v>554</v>
      </c>
      <c r="E74" s="2" t="s">
        <v>6</v>
      </c>
      <c r="F74" s="2" t="s">
        <v>424</v>
      </c>
      <c r="G74" s="2" t="s">
        <v>848</v>
      </c>
      <c r="H74" s="2" t="s">
        <v>849</v>
      </c>
      <c r="I74" s="2">
        <v>85034</v>
      </c>
      <c r="J74" s="2" t="s">
        <v>435</v>
      </c>
      <c r="K74" s="2" t="s">
        <v>424</v>
      </c>
      <c r="L74" s="2" t="s">
        <v>436</v>
      </c>
      <c r="M74" s="2" t="s">
        <v>971</v>
      </c>
      <c r="N74" s="2" t="s">
        <v>424</v>
      </c>
      <c r="O74" s="2" t="s">
        <v>424</v>
      </c>
      <c r="P74" s="2"/>
    </row>
    <row r="75" spans="1:16" hidden="1" x14ac:dyDescent="0.25">
      <c r="B75" s="2" t="s">
        <v>803</v>
      </c>
      <c r="C75" s="2" t="s">
        <v>710</v>
      </c>
      <c r="D75" s="2" t="s">
        <v>440</v>
      </c>
      <c r="E75" s="2" t="s">
        <v>417</v>
      </c>
      <c r="F75" s="2" t="s">
        <v>418</v>
      </c>
      <c r="G75" s="2" t="s">
        <v>893</v>
      </c>
      <c r="H75" s="2" t="s">
        <v>894</v>
      </c>
      <c r="I75" s="2">
        <v>2601</v>
      </c>
      <c r="J75" s="2" t="s">
        <v>571</v>
      </c>
      <c r="K75" s="2" t="s">
        <v>424</v>
      </c>
      <c r="L75" s="2" t="s">
        <v>572</v>
      </c>
      <c r="M75" s="2" t="s">
        <v>972</v>
      </c>
      <c r="N75" s="2" t="s">
        <v>424</v>
      </c>
      <c r="O75" s="2"/>
      <c r="P75" s="2"/>
    </row>
    <row r="76" spans="1:16" hidden="1" x14ac:dyDescent="0.25">
      <c r="B76" s="2" t="s">
        <v>774</v>
      </c>
      <c r="C76" s="2" t="s">
        <v>642</v>
      </c>
      <c r="D76" s="2" t="s">
        <v>462</v>
      </c>
      <c r="E76" s="2" t="s">
        <v>279</v>
      </c>
      <c r="F76" s="2" t="s">
        <v>424</v>
      </c>
      <c r="G76" s="2" t="s">
        <v>895</v>
      </c>
      <c r="H76" s="2" t="s">
        <v>887</v>
      </c>
      <c r="I76" s="2">
        <v>6118</v>
      </c>
      <c r="J76" s="2" t="s">
        <v>469</v>
      </c>
      <c r="K76" s="2" t="s">
        <v>470</v>
      </c>
      <c r="L76" s="2" t="s">
        <v>471</v>
      </c>
      <c r="M76" s="2" t="s">
        <v>980</v>
      </c>
      <c r="N76" s="2" t="s">
        <v>424</v>
      </c>
      <c r="O76" s="2" t="s">
        <v>424</v>
      </c>
      <c r="P76" s="2"/>
    </row>
    <row r="77" spans="1:16" hidden="1" x14ac:dyDescent="0.25">
      <c r="B77" s="2" t="s">
        <v>804</v>
      </c>
      <c r="C77" s="2" t="s">
        <v>663</v>
      </c>
      <c r="D77" s="2" t="s">
        <v>490</v>
      </c>
      <c r="E77" s="2" t="s">
        <v>314</v>
      </c>
      <c r="F77" s="2" t="s">
        <v>424</v>
      </c>
      <c r="G77" s="2" t="s">
        <v>897</v>
      </c>
      <c r="H77" s="2" t="s">
        <v>851</v>
      </c>
      <c r="I77" s="2">
        <v>91355</v>
      </c>
      <c r="J77" s="2" t="s">
        <v>491</v>
      </c>
      <c r="K77" s="2" t="s">
        <v>424</v>
      </c>
      <c r="L77" s="2" t="s">
        <v>492</v>
      </c>
      <c r="M77" s="2" t="s">
        <v>974</v>
      </c>
      <c r="N77" s="2" t="s">
        <v>424</v>
      </c>
      <c r="O77" s="2" t="s">
        <v>424</v>
      </c>
      <c r="P77" s="2"/>
    </row>
    <row r="78" spans="1:16" hidden="1" x14ac:dyDescent="0.25">
      <c r="A78" t="b">
        <v>1</v>
      </c>
      <c r="B78" s="2" t="s">
        <v>805</v>
      </c>
      <c r="C78" s="2" t="s">
        <v>675</v>
      </c>
      <c r="D78" s="2" t="s">
        <v>490</v>
      </c>
      <c r="E78" s="2" t="s">
        <v>96</v>
      </c>
      <c r="F78" s="2" t="s">
        <v>424</v>
      </c>
      <c r="G78" s="2" t="s">
        <v>852</v>
      </c>
      <c r="H78" s="2" t="s">
        <v>853</v>
      </c>
      <c r="I78" s="2">
        <v>98203</v>
      </c>
      <c r="J78" s="2" t="s">
        <v>510</v>
      </c>
      <c r="K78" s="2" t="s">
        <v>424</v>
      </c>
      <c r="L78" s="2" t="s">
        <v>511</v>
      </c>
      <c r="M78" s="2" t="s">
        <v>966</v>
      </c>
      <c r="N78" s="2" t="s">
        <v>758</v>
      </c>
      <c r="O78" s="2" t="s">
        <v>1011</v>
      </c>
      <c r="P78" s="2" t="s">
        <v>997</v>
      </c>
    </row>
    <row r="79" spans="1:16" x14ac:dyDescent="0.25">
      <c r="A79" t="b">
        <v>1</v>
      </c>
      <c r="B79" s="2" t="s">
        <v>805</v>
      </c>
      <c r="C79" s="2" t="s">
        <v>675</v>
      </c>
      <c r="D79" s="2" t="s">
        <v>520</v>
      </c>
      <c r="E79" s="2" t="s">
        <v>96</v>
      </c>
      <c r="F79" s="2" t="s">
        <v>424</v>
      </c>
      <c r="G79" s="2" t="s">
        <v>852</v>
      </c>
      <c r="H79" s="2" t="s">
        <v>853</v>
      </c>
      <c r="I79" s="2">
        <v>98203</v>
      </c>
      <c r="J79" s="2" t="s">
        <v>510</v>
      </c>
      <c r="K79" s="2" t="s">
        <v>424</v>
      </c>
      <c r="L79" s="2" t="s">
        <v>511</v>
      </c>
      <c r="M79" s="2" t="s">
        <v>966</v>
      </c>
      <c r="N79" s="2" t="s">
        <v>758</v>
      </c>
      <c r="O79" s="5" t="s">
        <v>1011</v>
      </c>
      <c r="P79" s="5" t="s">
        <v>997</v>
      </c>
    </row>
    <row r="80" spans="1:16" hidden="1" x14ac:dyDescent="0.25">
      <c r="A80" t="b">
        <v>1</v>
      </c>
      <c r="B80" s="2" t="s">
        <v>805</v>
      </c>
      <c r="C80" s="2" t="s">
        <v>675</v>
      </c>
      <c r="D80" s="2" t="s">
        <v>608</v>
      </c>
      <c r="E80" s="2" t="s">
        <v>96</v>
      </c>
      <c r="F80" s="2" t="s">
        <v>424</v>
      </c>
      <c r="G80" s="2" t="s">
        <v>852</v>
      </c>
      <c r="H80" s="2" t="s">
        <v>853</v>
      </c>
      <c r="I80" s="2">
        <v>98203</v>
      </c>
      <c r="J80" s="2" t="s">
        <v>510</v>
      </c>
      <c r="K80" s="2" t="s">
        <v>424</v>
      </c>
      <c r="L80" s="2" t="s">
        <v>511</v>
      </c>
      <c r="M80" s="2" t="s">
        <v>966</v>
      </c>
      <c r="N80" s="2" t="s">
        <v>758</v>
      </c>
      <c r="O80" s="2" t="s">
        <v>1011</v>
      </c>
      <c r="P80" s="2" t="s">
        <v>997</v>
      </c>
    </row>
    <row r="81" spans="1:16" x14ac:dyDescent="0.25">
      <c r="A81" t="b">
        <v>1</v>
      </c>
      <c r="B81" s="2" t="s">
        <v>806</v>
      </c>
      <c r="C81" s="2" t="s">
        <v>697</v>
      </c>
      <c r="D81" s="2" t="s">
        <v>520</v>
      </c>
      <c r="E81" s="2" t="s">
        <v>140</v>
      </c>
      <c r="F81" s="2" t="s">
        <v>424</v>
      </c>
      <c r="G81" s="2" t="s">
        <v>900</v>
      </c>
      <c r="H81" s="2" t="s">
        <v>859</v>
      </c>
      <c r="I81" s="2">
        <v>78148</v>
      </c>
      <c r="J81" s="2" t="s">
        <v>544</v>
      </c>
      <c r="K81" s="2" t="s">
        <v>424</v>
      </c>
      <c r="L81" s="2" t="s">
        <v>545</v>
      </c>
      <c r="M81" s="2" t="s">
        <v>966</v>
      </c>
      <c r="N81" s="2" t="s">
        <v>987</v>
      </c>
      <c r="O81" s="5" t="s">
        <v>1012</v>
      </c>
      <c r="P81" s="5" t="s">
        <v>998</v>
      </c>
    </row>
    <row r="82" spans="1:16" hidden="1" x14ac:dyDescent="0.25">
      <c r="B82" s="2" t="s">
        <v>143</v>
      </c>
      <c r="C82" s="2" t="s">
        <v>424</v>
      </c>
      <c r="D82" s="2" t="s">
        <v>440</v>
      </c>
      <c r="E82" s="2" t="s">
        <v>144</v>
      </c>
      <c r="F82" s="2" t="s">
        <v>424</v>
      </c>
      <c r="G82" s="2" t="s">
        <v>902</v>
      </c>
      <c r="H82" s="2" t="s">
        <v>859</v>
      </c>
      <c r="I82" s="2">
        <v>75402</v>
      </c>
      <c r="J82" s="2" t="s">
        <v>546</v>
      </c>
      <c r="K82" s="2" t="s">
        <v>424</v>
      </c>
      <c r="L82" s="2" t="s">
        <v>547</v>
      </c>
      <c r="M82" s="2" t="s">
        <v>985</v>
      </c>
      <c r="N82" s="2" t="s">
        <v>424</v>
      </c>
      <c r="O82" s="2" t="s">
        <v>424</v>
      </c>
      <c r="P82" s="2"/>
    </row>
    <row r="83" spans="1:16" hidden="1" x14ac:dyDescent="0.25">
      <c r="B83" s="2" t="s">
        <v>143</v>
      </c>
      <c r="C83" s="2" t="s">
        <v>424</v>
      </c>
      <c r="D83" s="2" t="s">
        <v>520</v>
      </c>
      <c r="E83" s="2" t="s">
        <v>144</v>
      </c>
      <c r="F83" s="2" t="s">
        <v>424</v>
      </c>
      <c r="G83" s="2" t="s">
        <v>902</v>
      </c>
      <c r="H83" s="2" t="s">
        <v>859</v>
      </c>
      <c r="I83" s="2">
        <v>75402</v>
      </c>
      <c r="J83" s="2" t="s">
        <v>546</v>
      </c>
      <c r="K83" s="2" t="s">
        <v>424</v>
      </c>
      <c r="L83" s="2" t="s">
        <v>547</v>
      </c>
      <c r="M83" s="2" t="s">
        <v>985</v>
      </c>
      <c r="N83" s="2" t="s">
        <v>424</v>
      </c>
      <c r="O83" s="2" t="s">
        <v>424</v>
      </c>
      <c r="P83" s="2"/>
    </row>
    <row r="84" spans="1:16" hidden="1" x14ac:dyDescent="0.25">
      <c r="B84" s="2" t="s">
        <v>807</v>
      </c>
      <c r="C84" s="2" t="s">
        <v>703</v>
      </c>
      <c r="D84" s="2" t="s">
        <v>440</v>
      </c>
      <c r="E84" s="2" t="s">
        <v>165</v>
      </c>
      <c r="F84" s="2" t="s">
        <v>424</v>
      </c>
      <c r="G84" s="2" t="s">
        <v>846</v>
      </c>
      <c r="H84" s="2" t="s">
        <v>847</v>
      </c>
      <c r="I84" s="2">
        <v>67209</v>
      </c>
      <c r="J84" s="2" t="s">
        <v>558</v>
      </c>
      <c r="K84" s="2" t="s">
        <v>559</v>
      </c>
      <c r="L84" s="2" t="s">
        <v>560</v>
      </c>
      <c r="M84" s="2" t="s">
        <v>976</v>
      </c>
      <c r="N84" s="2" t="s">
        <v>424</v>
      </c>
      <c r="O84" s="2" t="s">
        <v>424</v>
      </c>
      <c r="P84" s="2"/>
    </row>
    <row r="85" spans="1:16" hidden="1" x14ac:dyDescent="0.25">
      <c r="B85" s="2" t="s">
        <v>807</v>
      </c>
      <c r="C85" s="2" t="s">
        <v>703</v>
      </c>
      <c r="D85" s="2" t="s">
        <v>462</v>
      </c>
      <c r="E85" s="2" t="s">
        <v>165</v>
      </c>
      <c r="F85" s="2" t="s">
        <v>424</v>
      </c>
      <c r="G85" s="2" t="s">
        <v>846</v>
      </c>
      <c r="H85" s="2" t="s">
        <v>847</v>
      </c>
      <c r="I85" s="2">
        <v>67209</v>
      </c>
      <c r="J85" s="2" t="s">
        <v>558</v>
      </c>
      <c r="K85" s="2" t="s">
        <v>559</v>
      </c>
      <c r="L85" s="2" t="s">
        <v>560</v>
      </c>
      <c r="M85" s="2" t="s">
        <v>976</v>
      </c>
      <c r="N85" s="2" t="s">
        <v>424</v>
      </c>
      <c r="O85" s="2" t="s">
        <v>424</v>
      </c>
      <c r="P85" s="2"/>
    </row>
    <row r="86" spans="1:16" hidden="1" x14ac:dyDescent="0.25">
      <c r="B86" s="2" t="s">
        <v>807</v>
      </c>
      <c r="C86" s="2" t="s">
        <v>703</v>
      </c>
      <c r="D86" s="2" t="s">
        <v>520</v>
      </c>
      <c r="E86" s="2" t="s">
        <v>165</v>
      </c>
      <c r="F86" s="2" t="s">
        <v>424</v>
      </c>
      <c r="G86" s="2" t="s">
        <v>846</v>
      </c>
      <c r="H86" s="2" t="s">
        <v>847</v>
      </c>
      <c r="I86" s="2">
        <v>67209</v>
      </c>
      <c r="J86" s="2" t="s">
        <v>558</v>
      </c>
      <c r="K86" s="2" t="s">
        <v>559</v>
      </c>
      <c r="L86" s="2" t="s">
        <v>560</v>
      </c>
      <c r="M86" s="2" t="s">
        <v>976</v>
      </c>
      <c r="N86" s="2" t="s">
        <v>424</v>
      </c>
      <c r="O86" s="2" t="s">
        <v>424</v>
      </c>
      <c r="P86" s="2"/>
    </row>
    <row r="87" spans="1:16" hidden="1" x14ac:dyDescent="0.25">
      <c r="B87" s="2" t="s">
        <v>807</v>
      </c>
      <c r="C87" s="2" t="s">
        <v>703</v>
      </c>
      <c r="D87" s="2" t="s">
        <v>554</v>
      </c>
      <c r="E87" s="2" t="s">
        <v>165</v>
      </c>
      <c r="F87" s="2" t="s">
        <v>424</v>
      </c>
      <c r="G87" s="2" t="s">
        <v>846</v>
      </c>
      <c r="H87" s="2" t="s">
        <v>847</v>
      </c>
      <c r="I87" s="2">
        <v>67209</v>
      </c>
      <c r="J87" s="2" t="s">
        <v>558</v>
      </c>
      <c r="K87" s="2" t="s">
        <v>559</v>
      </c>
      <c r="L87" s="2" t="s">
        <v>560</v>
      </c>
      <c r="M87" s="2" t="s">
        <v>976</v>
      </c>
      <c r="N87" s="2" t="s">
        <v>424</v>
      </c>
      <c r="O87" s="2" t="s">
        <v>424</v>
      </c>
      <c r="P87" s="2"/>
    </row>
    <row r="88" spans="1:16" hidden="1" x14ac:dyDescent="0.25">
      <c r="B88" s="2" t="s">
        <v>808</v>
      </c>
      <c r="C88" s="2" t="s">
        <v>691</v>
      </c>
      <c r="D88" s="2" t="s">
        <v>440</v>
      </c>
      <c r="E88" s="2" t="s">
        <v>349</v>
      </c>
      <c r="F88" s="2" t="s">
        <v>424</v>
      </c>
      <c r="G88" s="2" t="s">
        <v>905</v>
      </c>
      <c r="H88" s="2" t="s">
        <v>906</v>
      </c>
      <c r="I88" s="2">
        <v>17701</v>
      </c>
      <c r="J88" s="2" t="s">
        <v>535</v>
      </c>
      <c r="K88" s="2" t="s">
        <v>536</v>
      </c>
      <c r="L88" s="2" t="s">
        <v>537</v>
      </c>
      <c r="M88" s="2" t="s">
        <v>980</v>
      </c>
      <c r="N88" s="2" t="s">
        <v>424</v>
      </c>
      <c r="O88" s="2" t="s">
        <v>424</v>
      </c>
      <c r="P88" s="2"/>
    </row>
    <row r="89" spans="1:16" hidden="1" x14ac:dyDescent="0.25">
      <c r="B89" s="2" t="s">
        <v>808</v>
      </c>
      <c r="C89" s="2" t="s">
        <v>691</v>
      </c>
      <c r="D89" s="2" t="s">
        <v>462</v>
      </c>
      <c r="E89" s="2" t="s">
        <v>349</v>
      </c>
      <c r="F89" s="2" t="s">
        <v>424</v>
      </c>
      <c r="G89" s="2" t="s">
        <v>905</v>
      </c>
      <c r="H89" s="2" t="s">
        <v>906</v>
      </c>
      <c r="I89" s="2">
        <v>17701</v>
      </c>
      <c r="J89" s="2" t="s">
        <v>535</v>
      </c>
      <c r="K89" s="2" t="s">
        <v>536</v>
      </c>
      <c r="L89" s="2" t="s">
        <v>537</v>
      </c>
      <c r="M89" s="2" t="s">
        <v>980</v>
      </c>
      <c r="N89" s="2" t="s">
        <v>424</v>
      </c>
      <c r="O89" s="2" t="s">
        <v>424</v>
      </c>
      <c r="P89" s="2"/>
    </row>
    <row r="90" spans="1:16" hidden="1" x14ac:dyDescent="0.25">
      <c r="B90" s="2" t="s">
        <v>808</v>
      </c>
      <c r="C90" s="2" t="s">
        <v>691</v>
      </c>
      <c r="D90" s="2" t="s">
        <v>520</v>
      </c>
      <c r="E90" s="2" t="s">
        <v>349</v>
      </c>
      <c r="F90" s="2" t="s">
        <v>424</v>
      </c>
      <c r="G90" s="2" t="s">
        <v>905</v>
      </c>
      <c r="H90" s="2" t="s">
        <v>906</v>
      </c>
      <c r="I90" s="2">
        <v>17701</v>
      </c>
      <c r="J90" s="2" t="s">
        <v>535</v>
      </c>
      <c r="K90" s="2" t="s">
        <v>536</v>
      </c>
      <c r="L90" s="2" t="s">
        <v>537</v>
      </c>
      <c r="M90" s="2" t="s">
        <v>980</v>
      </c>
      <c r="N90" s="2" t="s">
        <v>424</v>
      </c>
      <c r="O90" s="2" t="s">
        <v>424</v>
      </c>
      <c r="P90" s="2"/>
    </row>
    <row r="91" spans="1:16" hidden="1" x14ac:dyDescent="0.25">
      <c r="B91" s="2" t="s">
        <v>808</v>
      </c>
      <c r="C91" s="2" t="s">
        <v>691</v>
      </c>
      <c r="D91" s="2" t="s">
        <v>554</v>
      </c>
      <c r="E91" s="2" t="s">
        <v>349</v>
      </c>
      <c r="F91" s="2" t="s">
        <v>424</v>
      </c>
      <c r="G91" s="2" t="s">
        <v>905</v>
      </c>
      <c r="H91" s="2" t="s">
        <v>906</v>
      </c>
      <c r="I91" s="2">
        <v>17701</v>
      </c>
      <c r="J91" s="2" t="s">
        <v>535</v>
      </c>
      <c r="K91" s="2" t="s">
        <v>536</v>
      </c>
      <c r="L91" s="2" t="s">
        <v>537</v>
      </c>
      <c r="M91" s="2" t="s">
        <v>980</v>
      </c>
      <c r="N91" s="2" t="s">
        <v>424</v>
      </c>
      <c r="O91" s="2" t="s">
        <v>424</v>
      </c>
      <c r="P91" s="2"/>
    </row>
    <row r="92" spans="1:16" hidden="1" x14ac:dyDescent="0.25">
      <c r="B92" s="2" t="s">
        <v>147</v>
      </c>
      <c r="C92" s="2" t="s">
        <v>424</v>
      </c>
      <c r="D92" s="2" t="s">
        <v>520</v>
      </c>
      <c r="E92" s="2" t="s">
        <v>148</v>
      </c>
      <c r="F92" s="2" t="s">
        <v>424</v>
      </c>
      <c r="G92" s="2" t="s">
        <v>864</v>
      </c>
      <c r="H92" s="2" t="s">
        <v>859</v>
      </c>
      <c r="I92" s="2">
        <v>76177</v>
      </c>
      <c r="J92" s="2" t="s">
        <v>548</v>
      </c>
      <c r="K92" s="2" t="s">
        <v>424</v>
      </c>
      <c r="L92" s="2" t="s">
        <v>549</v>
      </c>
      <c r="M92" s="2" t="s">
        <v>988</v>
      </c>
      <c r="N92" s="2" t="s">
        <v>760</v>
      </c>
      <c r="O92" s="2" t="s">
        <v>424</v>
      </c>
      <c r="P92" s="2"/>
    </row>
    <row r="93" spans="1:16" hidden="1" x14ac:dyDescent="0.25">
      <c r="B93" s="2" t="s">
        <v>809</v>
      </c>
      <c r="C93" s="2" t="s">
        <v>665</v>
      </c>
      <c r="D93" s="2" t="s">
        <v>490</v>
      </c>
      <c r="E93" s="2" t="s">
        <v>317</v>
      </c>
      <c r="F93" s="2" t="s">
        <v>424</v>
      </c>
      <c r="G93" s="2" t="s">
        <v>909</v>
      </c>
      <c r="H93" s="2" t="s">
        <v>851</v>
      </c>
      <c r="I93" s="2">
        <v>93063</v>
      </c>
      <c r="J93" s="2" t="s">
        <v>493</v>
      </c>
      <c r="K93" s="2" t="s">
        <v>424</v>
      </c>
      <c r="L93" s="2" t="s">
        <v>494</v>
      </c>
      <c r="M93" s="2" t="s">
        <v>971</v>
      </c>
      <c r="N93" s="2" t="s">
        <v>424</v>
      </c>
      <c r="O93" s="2" t="s">
        <v>424</v>
      </c>
      <c r="P93" s="2"/>
    </row>
    <row r="94" spans="1:16" hidden="1" x14ac:dyDescent="0.25">
      <c r="B94" s="2" t="s">
        <v>809</v>
      </c>
      <c r="C94" s="2" t="s">
        <v>665</v>
      </c>
      <c r="D94" s="2" t="s">
        <v>608</v>
      </c>
      <c r="E94" s="2" t="s">
        <v>317</v>
      </c>
      <c r="F94" s="2" t="s">
        <v>424</v>
      </c>
      <c r="G94" s="2" t="s">
        <v>909</v>
      </c>
      <c r="H94" s="2" t="s">
        <v>851</v>
      </c>
      <c r="I94" s="2">
        <v>93063</v>
      </c>
      <c r="J94" s="2" t="s">
        <v>493</v>
      </c>
      <c r="K94" s="2" t="s">
        <v>424</v>
      </c>
      <c r="L94" s="2" t="s">
        <v>494</v>
      </c>
      <c r="M94" s="2" t="s">
        <v>971</v>
      </c>
      <c r="N94" s="2" t="s">
        <v>424</v>
      </c>
      <c r="O94" s="2" t="s">
        <v>424</v>
      </c>
      <c r="P94" s="2"/>
    </row>
    <row r="95" spans="1:16" hidden="1" x14ac:dyDescent="0.25">
      <c r="B95" s="2" t="s">
        <v>810</v>
      </c>
      <c r="C95" s="2" t="s">
        <v>703</v>
      </c>
      <c r="D95" s="2" t="s">
        <v>440</v>
      </c>
      <c r="E95" s="2" t="s">
        <v>369</v>
      </c>
      <c r="F95" s="2" t="s">
        <v>424</v>
      </c>
      <c r="G95" s="2" t="s">
        <v>846</v>
      </c>
      <c r="H95" s="2" t="s">
        <v>847</v>
      </c>
      <c r="I95" s="2">
        <v>67226</v>
      </c>
      <c r="J95" s="2" t="s">
        <v>566</v>
      </c>
      <c r="K95" s="2" t="s">
        <v>567</v>
      </c>
      <c r="L95" s="2" t="s">
        <v>568</v>
      </c>
      <c r="M95" s="2" t="s">
        <v>971</v>
      </c>
      <c r="N95" s="2" t="s">
        <v>424</v>
      </c>
      <c r="O95" s="2" t="s">
        <v>424</v>
      </c>
      <c r="P95" s="2"/>
    </row>
    <row r="96" spans="1:16" hidden="1" x14ac:dyDescent="0.25">
      <c r="B96" s="2" t="s">
        <v>811</v>
      </c>
      <c r="C96" s="2" t="s">
        <v>675</v>
      </c>
      <c r="D96" s="2" t="s">
        <v>490</v>
      </c>
      <c r="E96" s="2" t="s">
        <v>100</v>
      </c>
      <c r="F96" s="2" t="s">
        <v>424</v>
      </c>
      <c r="G96" s="2" t="s">
        <v>852</v>
      </c>
      <c r="H96" s="2" t="s">
        <v>853</v>
      </c>
      <c r="I96" s="2">
        <v>98201</v>
      </c>
      <c r="J96" s="2" t="s">
        <v>512</v>
      </c>
      <c r="K96" s="2" t="s">
        <v>424</v>
      </c>
      <c r="L96" s="2" t="s">
        <v>513</v>
      </c>
      <c r="M96" s="2" t="s">
        <v>989</v>
      </c>
      <c r="N96" s="2" t="s">
        <v>761</v>
      </c>
      <c r="O96" s="2"/>
      <c r="P96" s="2"/>
    </row>
    <row r="97" spans="1:16" hidden="1" x14ac:dyDescent="0.25">
      <c r="B97" s="2" t="s">
        <v>811</v>
      </c>
      <c r="C97" s="2" t="s">
        <v>675</v>
      </c>
      <c r="D97" s="2" t="s">
        <v>520</v>
      </c>
      <c r="E97" s="2" t="s">
        <v>100</v>
      </c>
      <c r="F97" s="2" t="s">
        <v>424</v>
      </c>
      <c r="G97" s="2" t="s">
        <v>852</v>
      </c>
      <c r="H97" s="2" t="s">
        <v>853</v>
      </c>
      <c r="I97" s="2">
        <v>98201</v>
      </c>
      <c r="J97" s="2" t="s">
        <v>512</v>
      </c>
      <c r="K97" s="2" t="s">
        <v>424</v>
      </c>
      <c r="L97" s="2" t="s">
        <v>513</v>
      </c>
      <c r="M97" s="2" t="s">
        <v>989</v>
      </c>
      <c r="N97" s="2" t="s">
        <v>761</v>
      </c>
      <c r="O97" s="2"/>
      <c r="P97" s="2"/>
    </row>
    <row r="98" spans="1:16" hidden="1" x14ac:dyDescent="0.25">
      <c r="B98" s="2" t="s">
        <v>812</v>
      </c>
      <c r="C98" s="2" t="s">
        <v>667</v>
      </c>
      <c r="D98" s="2" t="s">
        <v>490</v>
      </c>
      <c r="E98" s="2" t="s">
        <v>319</v>
      </c>
      <c r="F98" s="2" t="s">
        <v>424</v>
      </c>
      <c r="G98" s="2" t="s">
        <v>911</v>
      </c>
      <c r="H98" s="2" t="s">
        <v>851</v>
      </c>
      <c r="I98" s="2">
        <v>91311</v>
      </c>
      <c r="J98" s="2" t="s">
        <v>495</v>
      </c>
      <c r="K98" s="2" t="s">
        <v>496</v>
      </c>
      <c r="L98" s="2" t="s">
        <v>497</v>
      </c>
      <c r="M98" s="2" t="s">
        <v>990</v>
      </c>
      <c r="N98" s="2" t="s">
        <v>424</v>
      </c>
      <c r="O98" s="2" t="s">
        <v>424</v>
      </c>
      <c r="P98" s="2"/>
    </row>
    <row r="99" spans="1:16" hidden="1" x14ac:dyDescent="0.25">
      <c r="B99" s="2" t="s">
        <v>813</v>
      </c>
      <c r="C99" s="2" t="s">
        <v>679</v>
      </c>
      <c r="D99" s="2" t="s">
        <v>490</v>
      </c>
      <c r="E99" s="2" t="s">
        <v>104</v>
      </c>
      <c r="F99" s="2" t="s">
        <v>424</v>
      </c>
      <c r="G99" s="2" t="s">
        <v>913</v>
      </c>
      <c r="H99" s="2" t="s">
        <v>853</v>
      </c>
      <c r="I99" s="2">
        <v>98021</v>
      </c>
      <c r="J99" s="2" t="s">
        <v>514</v>
      </c>
      <c r="K99" s="2" t="s">
        <v>515</v>
      </c>
      <c r="L99" s="2" t="s">
        <v>516</v>
      </c>
      <c r="M99" s="2" t="s">
        <v>991</v>
      </c>
      <c r="N99" s="2" t="s">
        <v>424</v>
      </c>
      <c r="O99" s="2" t="s">
        <v>424</v>
      </c>
      <c r="P99" s="2"/>
    </row>
    <row r="100" spans="1:16" hidden="1" x14ac:dyDescent="0.25">
      <c r="B100" s="2" t="s">
        <v>814</v>
      </c>
      <c r="C100" s="2" t="s">
        <v>669</v>
      </c>
      <c r="D100" s="2" t="s">
        <v>490</v>
      </c>
      <c r="E100" s="2" t="s">
        <v>80</v>
      </c>
      <c r="F100" s="2" t="s">
        <v>424</v>
      </c>
      <c r="G100" s="2" t="s">
        <v>915</v>
      </c>
      <c r="H100" s="2" t="s">
        <v>851</v>
      </c>
      <c r="I100" s="2">
        <v>92618</v>
      </c>
      <c r="J100" s="2" t="s">
        <v>498</v>
      </c>
      <c r="K100" s="2" t="s">
        <v>424</v>
      </c>
      <c r="L100" s="2" t="s">
        <v>499</v>
      </c>
      <c r="M100" s="2" t="s">
        <v>992</v>
      </c>
      <c r="N100" s="2" t="s">
        <v>424</v>
      </c>
      <c r="O100" s="2"/>
      <c r="P100" s="2"/>
    </row>
    <row r="101" spans="1:16" hidden="1" x14ac:dyDescent="0.25">
      <c r="A101" t="b">
        <v>1</v>
      </c>
      <c r="B101" s="2" t="s">
        <v>815</v>
      </c>
      <c r="C101" s="2" t="s">
        <v>725</v>
      </c>
      <c r="D101" s="2" t="s">
        <v>490</v>
      </c>
      <c r="E101" s="2" t="s">
        <v>388</v>
      </c>
      <c r="F101" s="2" t="s">
        <v>424</v>
      </c>
      <c r="G101" s="2" t="s">
        <v>917</v>
      </c>
      <c r="H101" s="2" t="s">
        <v>857</v>
      </c>
      <c r="I101" s="2">
        <v>19947</v>
      </c>
      <c r="J101" s="2" t="s">
        <v>590</v>
      </c>
      <c r="K101" s="2" t="s">
        <v>591</v>
      </c>
      <c r="L101" s="2" t="s">
        <v>592</v>
      </c>
      <c r="M101" s="2" t="s">
        <v>966</v>
      </c>
      <c r="N101" s="2" t="s">
        <v>762</v>
      </c>
      <c r="O101" s="2" t="s">
        <v>1013</v>
      </c>
      <c r="P101" s="2" t="s">
        <v>996</v>
      </c>
    </row>
    <row r="102" spans="1:16" x14ac:dyDescent="0.25">
      <c r="A102" t="b">
        <v>1</v>
      </c>
      <c r="B102" s="2" t="s">
        <v>815</v>
      </c>
      <c r="C102" s="2" t="s">
        <v>725</v>
      </c>
      <c r="D102" s="2" t="s">
        <v>520</v>
      </c>
      <c r="E102" s="2" t="s">
        <v>388</v>
      </c>
      <c r="F102" s="2" t="s">
        <v>424</v>
      </c>
      <c r="G102" s="2" t="s">
        <v>917</v>
      </c>
      <c r="H102" s="2" t="s">
        <v>857</v>
      </c>
      <c r="I102" s="2">
        <v>19947</v>
      </c>
      <c r="J102" s="2" t="s">
        <v>590</v>
      </c>
      <c r="K102" s="2" t="s">
        <v>591</v>
      </c>
      <c r="L102" s="2" t="s">
        <v>592</v>
      </c>
      <c r="M102" s="2" t="s">
        <v>966</v>
      </c>
      <c r="N102" s="2" t="s">
        <v>762</v>
      </c>
      <c r="O102" s="5" t="s">
        <v>1013</v>
      </c>
      <c r="P102" s="5" t="s">
        <v>996</v>
      </c>
    </row>
    <row r="103" spans="1:16" hidden="1" x14ac:dyDescent="0.25">
      <c r="B103" s="2" t="s">
        <v>816</v>
      </c>
      <c r="C103" s="2" t="s">
        <v>701</v>
      </c>
      <c r="D103" s="2" t="s">
        <v>554</v>
      </c>
      <c r="E103" s="2" t="s">
        <v>161</v>
      </c>
      <c r="F103" s="2" t="s">
        <v>424</v>
      </c>
      <c r="G103" s="2" t="s">
        <v>919</v>
      </c>
      <c r="H103" s="2" t="s">
        <v>890</v>
      </c>
      <c r="I103" s="2">
        <v>32960</v>
      </c>
      <c r="J103" s="2" t="s">
        <v>555</v>
      </c>
      <c r="K103" s="2" t="s">
        <v>556</v>
      </c>
      <c r="L103" s="2" t="s">
        <v>557</v>
      </c>
      <c r="M103" s="2" t="s">
        <v>993</v>
      </c>
      <c r="N103" s="2" t="s">
        <v>424</v>
      </c>
      <c r="O103" s="2"/>
      <c r="P103" s="2"/>
    </row>
    <row r="104" spans="1:16" hidden="1" x14ac:dyDescent="0.25">
      <c r="B104" s="2" t="s">
        <v>817</v>
      </c>
      <c r="C104" s="2" t="s">
        <v>642</v>
      </c>
      <c r="D104" s="2" t="s">
        <v>440</v>
      </c>
      <c r="E104" s="2" t="s">
        <v>279</v>
      </c>
      <c r="F104" s="2" t="s">
        <v>424</v>
      </c>
      <c r="G104" s="2" t="s">
        <v>895</v>
      </c>
      <c r="H104" s="2" t="s">
        <v>887</v>
      </c>
      <c r="I104" s="2">
        <v>6118</v>
      </c>
      <c r="J104" s="2" t="s">
        <v>444</v>
      </c>
      <c r="K104" s="2" t="s">
        <v>445</v>
      </c>
      <c r="L104" s="2" t="s">
        <v>446</v>
      </c>
      <c r="M104" s="2" t="s">
        <v>980</v>
      </c>
      <c r="N104" s="2" t="s">
        <v>424</v>
      </c>
      <c r="O104" s="2" t="s">
        <v>424</v>
      </c>
      <c r="P104" s="2"/>
    </row>
    <row r="105" spans="1:16" hidden="1" x14ac:dyDescent="0.25">
      <c r="B105" s="2" t="s">
        <v>817</v>
      </c>
      <c r="C105" s="2" t="s">
        <v>642</v>
      </c>
      <c r="D105" s="2" t="s">
        <v>490</v>
      </c>
      <c r="E105" s="2" t="s">
        <v>279</v>
      </c>
      <c r="F105" s="2" t="s">
        <v>424</v>
      </c>
      <c r="G105" s="2" t="s">
        <v>895</v>
      </c>
      <c r="H105" s="2" t="s">
        <v>887</v>
      </c>
      <c r="I105" s="2">
        <v>6118</v>
      </c>
      <c r="J105" s="2" t="s">
        <v>444</v>
      </c>
      <c r="K105" s="2" t="s">
        <v>445</v>
      </c>
      <c r="L105" s="2" t="s">
        <v>446</v>
      </c>
      <c r="M105" s="2" t="s">
        <v>980</v>
      </c>
      <c r="N105" s="2" t="s">
        <v>424</v>
      </c>
      <c r="O105" s="2" t="s">
        <v>424</v>
      </c>
      <c r="P105" s="2"/>
    </row>
    <row r="106" spans="1:16" hidden="1" x14ac:dyDescent="0.25">
      <c r="B106" s="2" t="s">
        <v>817</v>
      </c>
      <c r="C106" s="2" t="s">
        <v>642</v>
      </c>
      <c r="D106" s="2" t="s">
        <v>462</v>
      </c>
      <c r="E106" s="2" t="s">
        <v>279</v>
      </c>
      <c r="F106" s="2" t="s">
        <v>424</v>
      </c>
      <c r="G106" s="2" t="s">
        <v>895</v>
      </c>
      <c r="H106" s="2" t="s">
        <v>887</v>
      </c>
      <c r="I106" s="2">
        <v>6118</v>
      </c>
      <c r="J106" s="2" t="s">
        <v>444</v>
      </c>
      <c r="K106" s="2" t="s">
        <v>445</v>
      </c>
      <c r="L106" s="2" t="s">
        <v>446</v>
      </c>
      <c r="M106" s="2" t="s">
        <v>980</v>
      </c>
      <c r="N106" s="2" t="s">
        <v>424</v>
      </c>
      <c r="O106" s="2" t="s">
        <v>424</v>
      </c>
      <c r="P106" s="2"/>
    </row>
    <row r="107" spans="1:16" hidden="1" x14ac:dyDescent="0.25">
      <c r="B107" s="2" t="s">
        <v>817</v>
      </c>
      <c r="C107" s="2" t="s">
        <v>642</v>
      </c>
      <c r="D107" s="2" t="s">
        <v>608</v>
      </c>
      <c r="E107" s="2" t="s">
        <v>279</v>
      </c>
      <c r="F107" s="2" t="s">
        <v>424</v>
      </c>
      <c r="G107" s="2" t="s">
        <v>895</v>
      </c>
      <c r="H107" s="2" t="s">
        <v>887</v>
      </c>
      <c r="I107" s="2">
        <v>6118</v>
      </c>
      <c r="J107" s="2" t="s">
        <v>444</v>
      </c>
      <c r="K107" s="2" t="s">
        <v>445</v>
      </c>
      <c r="L107" s="2" t="s">
        <v>446</v>
      </c>
      <c r="M107" s="2" t="s">
        <v>980</v>
      </c>
      <c r="N107" s="2" t="s">
        <v>424</v>
      </c>
      <c r="O107" s="2" t="s">
        <v>424</v>
      </c>
      <c r="P107" s="2"/>
    </row>
    <row r="108" spans="1:16" hidden="1" x14ac:dyDescent="0.25">
      <c r="B108" s="2" t="s">
        <v>817</v>
      </c>
      <c r="C108" s="2" t="s">
        <v>642</v>
      </c>
      <c r="D108" s="2" t="s">
        <v>554</v>
      </c>
      <c r="E108" s="2" t="s">
        <v>279</v>
      </c>
      <c r="F108" s="2" t="s">
        <v>424</v>
      </c>
      <c r="G108" s="2" t="s">
        <v>895</v>
      </c>
      <c r="H108" s="2" t="s">
        <v>887</v>
      </c>
      <c r="I108" s="2">
        <v>6118</v>
      </c>
      <c r="J108" s="2" t="s">
        <v>444</v>
      </c>
      <c r="K108" s="2" t="s">
        <v>445</v>
      </c>
      <c r="L108" s="2" t="s">
        <v>446</v>
      </c>
      <c r="M108" s="2" t="s">
        <v>980</v>
      </c>
      <c r="N108" s="2" t="s">
        <v>424</v>
      </c>
      <c r="O108" s="2" t="s">
        <v>424</v>
      </c>
      <c r="P108" s="2"/>
    </row>
    <row r="109" spans="1:16" hidden="1" x14ac:dyDescent="0.25">
      <c r="B109" s="2" t="s">
        <v>994</v>
      </c>
      <c r="C109" s="2" t="s">
        <v>653</v>
      </c>
      <c r="D109" s="2" t="s">
        <v>462</v>
      </c>
      <c r="E109" s="2" t="s">
        <v>42</v>
      </c>
      <c r="F109" s="2" t="s">
        <v>424</v>
      </c>
      <c r="G109" s="2" t="s">
        <v>921</v>
      </c>
      <c r="H109" s="2" t="s">
        <v>851</v>
      </c>
      <c r="I109" s="2">
        <v>90505</v>
      </c>
      <c r="J109" s="2" t="s">
        <v>463</v>
      </c>
      <c r="K109" s="2" t="s">
        <v>464</v>
      </c>
      <c r="L109" s="2" t="s">
        <v>465</v>
      </c>
      <c r="M109" s="2" t="s">
        <v>969</v>
      </c>
      <c r="N109" s="2" t="s">
        <v>424</v>
      </c>
      <c r="O109" s="2"/>
      <c r="P109" s="2"/>
    </row>
    <row r="110" spans="1:16" hidden="1" x14ac:dyDescent="0.25">
      <c r="B110" s="2" t="s">
        <v>819</v>
      </c>
      <c r="C110" s="2" t="s">
        <v>732</v>
      </c>
      <c r="D110" s="2" t="s">
        <v>490</v>
      </c>
      <c r="E110" s="2" t="s">
        <v>226</v>
      </c>
      <c r="F110" s="2" t="s">
        <v>424</v>
      </c>
      <c r="G110" s="2" t="s">
        <v>922</v>
      </c>
      <c r="H110" s="2" t="s">
        <v>923</v>
      </c>
      <c r="I110" s="2">
        <v>52498</v>
      </c>
      <c r="J110" s="2" t="s">
        <v>600</v>
      </c>
      <c r="K110" s="2" t="s">
        <v>601</v>
      </c>
      <c r="L110" s="2" t="s">
        <v>602</v>
      </c>
      <c r="M110" s="2" t="s">
        <v>971</v>
      </c>
      <c r="N110" s="2" t="s">
        <v>424</v>
      </c>
      <c r="O110" s="2" t="s">
        <v>424</v>
      </c>
      <c r="P110" s="2"/>
    </row>
    <row r="111" spans="1:16" hidden="1" x14ac:dyDescent="0.25">
      <c r="B111" s="2" t="s">
        <v>819</v>
      </c>
      <c r="C111" s="2" t="s">
        <v>732</v>
      </c>
      <c r="D111" s="2" t="s">
        <v>520</v>
      </c>
      <c r="E111" s="2" t="s">
        <v>226</v>
      </c>
      <c r="F111" s="2" t="s">
        <v>424</v>
      </c>
      <c r="G111" s="2" t="s">
        <v>922</v>
      </c>
      <c r="H111" s="2" t="s">
        <v>923</v>
      </c>
      <c r="I111" s="2">
        <v>52498</v>
      </c>
      <c r="J111" s="2" t="s">
        <v>600</v>
      </c>
      <c r="K111" s="2" t="s">
        <v>601</v>
      </c>
      <c r="L111" s="2" t="s">
        <v>602</v>
      </c>
      <c r="M111" s="2" t="s">
        <v>971</v>
      </c>
      <c r="N111" s="2" t="s">
        <v>424</v>
      </c>
      <c r="O111" s="2" t="s">
        <v>424</v>
      </c>
      <c r="P111" s="2"/>
    </row>
    <row r="112" spans="1:16" hidden="1" x14ac:dyDescent="0.25">
      <c r="B112" s="2" t="s">
        <v>819</v>
      </c>
      <c r="C112" s="2" t="s">
        <v>732</v>
      </c>
      <c r="D112" s="2" t="s">
        <v>608</v>
      </c>
      <c r="E112" s="2" t="s">
        <v>226</v>
      </c>
      <c r="F112" s="2" t="s">
        <v>424</v>
      </c>
      <c r="G112" s="2" t="s">
        <v>922</v>
      </c>
      <c r="H112" s="2" t="s">
        <v>923</v>
      </c>
      <c r="I112" s="2">
        <v>52498</v>
      </c>
      <c r="J112" s="2" t="s">
        <v>600</v>
      </c>
      <c r="K112" s="2" t="s">
        <v>601</v>
      </c>
      <c r="L112" s="2" t="s">
        <v>602</v>
      </c>
      <c r="M112" s="2" t="s">
        <v>971</v>
      </c>
      <c r="N112" s="2" t="s">
        <v>424</v>
      </c>
      <c r="O112" s="2" t="s">
        <v>424</v>
      </c>
      <c r="P112" s="2"/>
    </row>
    <row r="113" spans="2:16" hidden="1" x14ac:dyDescent="0.25">
      <c r="B113" s="2" t="s">
        <v>820</v>
      </c>
      <c r="C113" s="2" t="s">
        <v>722</v>
      </c>
      <c r="D113" s="2" t="s">
        <v>490</v>
      </c>
      <c r="E113" s="2" t="s">
        <v>384</v>
      </c>
      <c r="F113" s="2" t="s">
        <v>424</v>
      </c>
      <c r="G113" s="2" t="s">
        <v>925</v>
      </c>
      <c r="H113" s="2" t="s">
        <v>851</v>
      </c>
      <c r="I113" s="2">
        <v>91910</v>
      </c>
      <c r="J113" s="2" t="s">
        <v>587</v>
      </c>
      <c r="K113" s="2" t="s">
        <v>588</v>
      </c>
      <c r="L113" s="2" t="s">
        <v>589</v>
      </c>
      <c r="M113" s="2" t="s">
        <v>995</v>
      </c>
      <c r="N113" s="2" t="s">
        <v>424</v>
      </c>
      <c r="O113" s="2" t="s">
        <v>424</v>
      </c>
      <c r="P113" s="2"/>
    </row>
    <row r="114" spans="2:16" hidden="1" x14ac:dyDescent="0.25">
      <c r="B114" s="2" t="s">
        <v>821</v>
      </c>
      <c r="C114" s="2" t="s">
        <v>716</v>
      </c>
      <c r="D114" s="2" t="s">
        <v>462</v>
      </c>
      <c r="E114" s="2" t="s">
        <v>198</v>
      </c>
      <c r="F114" s="2" t="s">
        <v>424</v>
      </c>
      <c r="G114" s="2" t="s">
        <v>927</v>
      </c>
      <c r="H114" s="2" t="s">
        <v>928</v>
      </c>
      <c r="I114" s="2">
        <v>46206</v>
      </c>
      <c r="J114" s="2" t="s">
        <v>580</v>
      </c>
      <c r="K114" s="2" t="s">
        <v>424</v>
      </c>
      <c r="L114" s="2" t="s">
        <v>581</v>
      </c>
      <c r="M114" s="2" t="s">
        <v>980</v>
      </c>
      <c r="N114" s="2" t="s">
        <v>424</v>
      </c>
      <c r="O114" s="2" t="s">
        <v>424</v>
      </c>
      <c r="P114" s="2"/>
    </row>
    <row r="115" spans="2:16" hidden="1" x14ac:dyDescent="0.25">
      <c r="B115" s="2" t="s">
        <v>822</v>
      </c>
      <c r="C115" s="2" t="s">
        <v>699</v>
      </c>
      <c r="D115" s="2" t="s">
        <v>520</v>
      </c>
      <c r="E115" s="2" t="s">
        <v>152</v>
      </c>
      <c r="F115" s="2" t="s">
        <v>424</v>
      </c>
      <c r="G115" s="2" t="s">
        <v>930</v>
      </c>
      <c r="H115" s="2" t="s">
        <v>859</v>
      </c>
      <c r="I115" s="2">
        <v>76067</v>
      </c>
      <c r="J115" s="2" t="s">
        <v>550</v>
      </c>
      <c r="K115" s="2" t="s">
        <v>424</v>
      </c>
      <c r="L115" s="2" t="s">
        <v>551</v>
      </c>
      <c r="M115" s="2" t="s">
        <v>971</v>
      </c>
      <c r="N115" s="2" t="s">
        <v>424</v>
      </c>
      <c r="O115" s="2" t="s">
        <v>424</v>
      </c>
      <c r="P115" s="2"/>
    </row>
    <row r="116" spans="2:16" hidden="1" x14ac:dyDescent="0.25">
      <c r="B116" s="2" t="s">
        <v>823</v>
      </c>
      <c r="C116" s="2" t="s">
        <v>684</v>
      </c>
      <c r="D116" s="2" t="s">
        <v>490</v>
      </c>
      <c r="E116" s="2" t="s">
        <v>340</v>
      </c>
      <c r="F116" s="2" t="s">
        <v>424</v>
      </c>
      <c r="G116" s="2" t="s">
        <v>932</v>
      </c>
      <c r="H116" s="2" t="s">
        <v>851</v>
      </c>
      <c r="I116" s="2">
        <v>92647</v>
      </c>
      <c r="J116" s="2" t="s">
        <v>523</v>
      </c>
      <c r="K116" s="2" t="s">
        <v>524</v>
      </c>
      <c r="L116" s="2" t="s">
        <v>525</v>
      </c>
      <c r="M116" s="2" t="s">
        <v>989</v>
      </c>
      <c r="N116" s="2" t="s">
        <v>424</v>
      </c>
      <c r="O116" s="2"/>
      <c r="P116" s="2"/>
    </row>
    <row r="117" spans="2:16" hidden="1" x14ac:dyDescent="0.25">
      <c r="B117" s="2" t="s">
        <v>823</v>
      </c>
      <c r="C117" s="2" t="s">
        <v>684</v>
      </c>
      <c r="D117" s="2" t="s">
        <v>520</v>
      </c>
      <c r="E117" s="2" t="s">
        <v>340</v>
      </c>
      <c r="F117" s="2" t="s">
        <v>424</v>
      </c>
      <c r="G117" s="2" t="s">
        <v>932</v>
      </c>
      <c r="H117" s="2" t="s">
        <v>851</v>
      </c>
      <c r="I117" s="2">
        <v>92647</v>
      </c>
      <c r="J117" s="2" t="s">
        <v>523</v>
      </c>
      <c r="K117" s="2" t="s">
        <v>524</v>
      </c>
      <c r="L117" s="2" t="s">
        <v>525</v>
      </c>
      <c r="M117" s="2" t="s">
        <v>989</v>
      </c>
      <c r="N117" s="2" t="s">
        <v>424</v>
      </c>
      <c r="O117" s="2"/>
      <c r="P117" s="2"/>
    </row>
    <row r="118" spans="2:16" hidden="1" x14ac:dyDescent="0.25">
      <c r="B118" s="2" t="s">
        <v>823</v>
      </c>
      <c r="C118" s="2" t="s">
        <v>684</v>
      </c>
      <c r="D118" s="2" t="s">
        <v>608</v>
      </c>
      <c r="E118" s="2" t="s">
        <v>340</v>
      </c>
      <c r="F118" s="2" t="s">
        <v>424</v>
      </c>
      <c r="G118" s="2" t="s">
        <v>932</v>
      </c>
      <c r="H118" s="2" t="s">
        <v>851</v>
      </c>
      <c r="I118" s="2">
        <v>92647</v>
      </c>
      <c r="J118" s="2" t="s">
        <v>523</v>
      </c>
      <c r="K118" s="2" t="s">
        <v>524</v>
      </c>
      <c r="L118" s="2" t="s">
        <v>525</v>
      </c>
      <c r="M118" s="2" t="s">
        <v>989</v>
      </c>
      <c r="N118" s="2" t="s">
        <v>424</v>
      </c>
      <c r="O118" s="2"/>
      <c r="P118" s="2"/>
    </row>
    <row r="119" spans="2:16" hidden="1" x14ac:dyDescent="0.25">
      <c r="B119" s="2" t="s">
        <v>824</v>
      </c>
      <c r="C119" s="2" t="s">
        <v>640</v>
      </c>
      <c r="D119" s="2" t="s">
        <v>440</v>
      </c>
      <c r="E119" s="2" t="s">
        <v>15</v>
      </c>
      <c r="F119" s="2" t="s">
        <v>424</v>
      </c>
      <c r="G119" s="2" t="s">
        <v>934</v>
      </c>
      <c r="H119" s="2" t="s">
        <v>863</v>
      </c>
      <c r="I119" s="2">
        <v>80112</v>
      </c>
      <c r="J119" s="2" t="s">
        <v>441</v>
      </c>
      <c r="K119" s="2" t="s">
        <v>424</v>
      </c>
      <c r="L119" s="2" t="s">
        <v>442</v>
      </c>
      <c r="M119" s="2" t="s">
        <v>985</v>
      </c>
      <c r="N119" s="2" t="s">
        <v>424</v>
      </c>
      <c r="O119" s="2" t="s">
        <v>424</v>
      </c>
      <c r="P119" s="2"/>
    </row>
    <row r="120" spans="2:16" hidden="1" x14ac:dyDescent="0.25">
      <c r="B120" s="2" t="s">
        <v>825</v>
      </c>
      <c r="C120" s="2" t="s">
        <v>656</v>
      </c>
      <c r="D120" s="2" t="s">
        <v>462</v>
      </c>
      <c r="E120" s="2" t="s">
        <v>299</v>
      </c>
      <c r="F120" s="2" t="s">
        <v>424</v>
      </c>
      <c r="G120" s="2" t="s">
        <v>936</v>
      </c>
      <c r="H120" s="2" t="s">
        <v>887</v>
      </c>
      <c r="I120" s="2">
        <v>6615</v>
      </c>
      <c r="J120" s="2" t="s">
        <v>473</v>
      </c>
      <c r="K120" s="2" t="s">
        <v>424</v>
      </c>
      <c r="L120" s="2" t="s">
        <v>474</v>
      </c>
      <c r="M120" s="2" t="s">
        <v>969</v>
      </c>
      <c r="N120" s="2" t="s">
        <v>424</v>
      </c>
      <c r="O120" s="2" t="s">
        <v>424</v>
      </c>
      <c r="P120" s="2"/>
    </row>
    <row r="121" spans="2:16" hidden="1" x14ac:dyDescent="0.25">
      <c r="B121" s="2" t="s">
        <v>825</v>
      </c>
      <c r="C121" s="2" t="s">
        <v>656</v>
      </c>
      <c r="D121" s="2" t="s">
        <v>520</v>
      </c>
      <c r="E121" s="2" t="s">
        <v>299</v>
      </c>
      <c r="F121" s="2" t="s">
        <v>424</v>
      </c>
      <c r="G121" s="2" t="s">
        <v>936</v>
      </c>
      <c r="H121" s="2" t="s">
        <v>887</v>
      </c>
      <c r="I121" s="2">
        <v>6615</v>
      </c>
      <c r="J121" s="2" t="s">
        <v>473</v>
      </c>
      <c r="K121" s="2" t="s">
        <v>424</v>
      </c>
      <c r="L121" s="2" t="s">
        <v>474</v>
      </c>
      <c r="M121" s="2" t="s">
        <v>969</v>
      </c>
      <c r="N121" s="2" t="s">
        <v>424</v>
      </c>
      <c r="O121" s="2" t="s">
        <v>424</v>
      </c>
      <c r="P121" s="2"/>
    </row>
    <row r="122" spans="2:16" hidden="1" x14ac:dyDescent="0.25">
      <c r="B122" s="2" t="s">
        <v>825</v>
      </c>
      <c r="C122" s="2" t="s">
        <v>656</v>
      </c>
      <c r="D122" s="2" t="s">
        <v>554</v>
      </c>
      <c r="E122" s="2" t="s">
        <v>299</v>
      </c>
      <c r="F122" s="2" t="s">
        <v>424</v>
      </c>
      <c r="G122" s="2" t="s">
        <v>936</v>
      </c>
      <c r="H122" s="2" t="s">
        <v>887</v>
      </c>
      <c r="I122" s="2">
        <v>6615</v>
      </c>
      <c r="J122" s="2" t="s">
        <v>473</v>
      </c>
      <c r="K122" s="2" t="s">
        <v>424</v>
      </c>
      <c r="L122" s="2" t="s">
        <v>474</v>
      </c>
      <c r="M122" s="2" t="s">
        <v>969</v>
      </c>
      <c r="N122" s="2" t="s">
        <v>424</v>
      </c>
      <c r="O122" s="2" t="s">
        <v>424</v>
      </c>
      <c r="P122" s="2"/>
    </row>
    <row r="123" spans="2:16" hidden="1" x14ac:dyDescent="0.25">
      <c r="B123" s="2" t="s">
        <v>826</v>
      </c>
      <c r="C123" s="2" t="s">
        <v>706</v>
      </c>
      <c r="D123" s="2" t="s">
        <v>490</v>
      </c>
      <c r="E123" s="2" t="s">
        <v>172</v>
      </c>
      <c r="F123" s="2" t="s">
        <v>424</v>
      </c>
      <c r="G123" s="2" t="s">
        <v>938</v>
      </c>
      <c r="H123" s="2" t="s">
        <v>851</v>
      </c>
      <c r="I123" s="2">
        <v>93012</v>
      </c>
      <c r="J123" s="2" t="s">
        <v>564</v>
      </c>
      <c r="K123" s="2" t="s">
        <v>424</v>
      </c>
      <c r="L123" s="2" t="s">
        <v>565</v>
      </c>
      <c r="M123" s="2" t="s">
        <v>992</v>
      </c>
      <c r="N123" s="2" t="s">
        <v>424</v>
      </c>
      <c r="O123" s="2"/>
      <c r="P123" s="2"/>
    </row>
    <row r="124" spans="2:16" hidden="1" x14ac:dyDescent="0.25">
      <c r="B124" s="2" t="s">
        <v>826</v>
      </c>
      <c r="C124" s="2" t="s">
        <v>706</v>
      </c>
      <c r="D124" s="2" t="s">
        <v>608</v>
      </c>
      <c r="E124" s="2" t="s">
        <v>172</v>
      </c>
      <c r="F124" s="2" t="s">
        <v>424</v>
      </c>
      <c r="G124" s="2" t="s">
        <v>938</v>
      </c>
      <c r="H124" s="2" t="s">
        <v>851</v>
      </c>
      <c r="I124" s="2">
        <v>93012</v>
      </c>
      <c r="J124" s="2" t="s">
        <v>564</v>
      </c>
      <c r="K124" s="2" t="s">
        <v>424</v>
      </c>
      <c r="L124" s="2" t="s">
        <v>565</v>
      </c>
      <c r="M124" s="2" t="s">
        <v>992</v>
      </c>
      <c r="N124" s="2" t="s">
        <v>424</v>
      </c>
      <c r="O124" s="2"/>
      <c r="P124" s="2"/>
    </row>
    <row r="125" spans="2:16" hidden="1" x14ac:dyDescent="0.25">
      <c r="B125" s="2" t="s">
        <v>827</v>
      </c>
      <c r="C125" s="2" t="s">
        <v>681</v>
      </c>
      <c r="D125" s="2" t="s">
        <v>490</v>
      </c>
      <c r="E125" s="2" t="s">
        <v>108</v>
      </c>
      <c r="F125" s="2" t="s">
        <v>424</v>
      </c>
      <c r="G125" s="2" t="s">
        <v>940</v>
      </c>
      <c r="H125" s="2" t="s">
        <v>941</v>
      </c>
      <c r="I125" s="2">
        <v>26202</v>
      </c>
      <c r="J125" s="2" t="s">
        <v>517</v>
      </c>
      <c r="K125" s="2" t="s">
        <v>518</v>
      </c>
      <c r="L125" s="2" t="s">
        <v>519</v>
      </c>
      <c r="M125" s="2" t="s">
        <v>999</v>
      </c>
      <c r="N125" s="2" t="s">
        <v>763</v>
      </c>
      <c r="O125" s="2" t="s">
        <v>424</v>
      </c>
      <c r="P125" s="2"/>
    </row>
    <row r="126" spans="2:16" hidden="1" x14ac:dyDescent="0.25">
      <c r="B126" s="2" t="s">
        <v>827</v>
      </c>
      <c r="C126" s="2" t="s">
        <v>681</v>
      </c>
      <c r="D126" s="2" t="s">
        <v>520</v>
      </c>
      <c r="E126" s="2" t="s">
        <v>108</v>
      </c>
      <c r="F126" s="2" t="s">
        <v>424</v>
      </c>
      <c r="G126" s="2" t="s">
        <v>940</v>
      </c>
      <c r="H126" s="2" t="s">
        <v>941</v>
      </c>
      <c r="I126" s="2">
        <v>26202</v>
      </c>
      <c r="J126" s="2" t="s">
        <v>517</v>
      </c>
      <c r="K126" s="2" t="s">
        <v>518</v>
      </c>
      <c r="L126" s="2" t="s">
        <v>519</v>
      </c>
      <c r="M126" s="2" t="s">
        <v>999</v>
      </c>
      <c r="N126" s="2" t="s">
        <v>763</v>
      </c>
      <c r="O126" s="2" t="s">
        <v>424</v>
      </c>
      <c r="P126" s="2"/>
    </row>
    <row r="127" spans="2:16" hidden="1" x14ac:dyDescent="0.25">
      <c r="B127" s="2" t="s">
        <v>828</v>
      </c>
      <c r="C127" s="2" t="s">
        <v>730</v>
      </c>
      <c r="D127" s="2" t="s">
        <v>520</v>
      </c>
      <c r="E127" s="2" t="s">
        <v>420</v>
      </c>
      <c r="F127" s="2" t="s">
        <v>421</v>
      </c>
      <c r="G127" s="2" t="s">
        <v>943</v>
      </c>
      <c r="H127" s="2" t="s">
        <v>874</v>
      </c>
      <c r="I127" s="2">
        <v>62707</v>
      </c>
      <c r="J127" s="2" t="s">
        <v>597</v>
      </c>
      <c r="K127" s="2" t="s">
        <v>598</v>
      </c>
      <c r="L127" s="2" t="s">
        <v>599</v>
      </c>
      <c r="M127" s="2" t="s">
        <v>978</v>
      </c>
      <c r="N127" s="2" t="s">
        <v>764</v>
      </c>
      <c r="O127" s="2" t="s">
        <v>424</v>
      </c>
      <c r="P127" s="2"/>
    </row>
    <row r="128" spans="2:16" hidden="1" x14ac:dyDescent="0.25">
      <c r="B128" s="2" t="s">
        <v>828</v>
      </c>
      <c r="C128" s="2" t="s">
        <v>742</v>
      </c>
      <c r="D128" s="2" t="s">
        <v>440</v>
      </c>
      <c r="E128" s="2" t="s">
        <v>409</v>
      </c>
      <c r="F128" s="2" t="s">
        <v>424</v>
      </c>
      <c r="G128" s="2" t="s">
        <v>945</v>
      </c>
      <c r="H128" s="2" t="s">
        <v>876</v>
      </c>
      <c r="I128" s="2">
        <v>37801</v>
      </c>
      <c r="J128" s="2" t="s">
        <v>617</v>
      </c>
      <c r="K128" s="2" t="s">
        <v>424</v>
      </c>
      <c r="L128" s="2" t="s">
        <v>618</v>
      </c>
      <c r="M128" s="2" t="s">
        <v>978</v>
      </c>
      <c r="N128" s="2" t="s">
        <v>424</v>
      </c>
      <c r="O128" s="2"/>
      <c r="P128" s="2"/>
    </row>
    <row r="129" spans="1:16" hidden="1" x14ac:dyDescent="0.25">
      <c r="B129" s="2" t="s">
        <v>1000</v>
      </c>
      <c r="C129" s="2" t="s">
        <v>744</v>
      </c>
      <c r="D129" s="2" t="s">
        <v>440</v>
      </c>
      <c r="E129" s="2" t="s">
        <v>411</v>
      </c>
      <c r="F129" s="2" t="s">
        <v>424</v>
      </c>
      <c r="G129" s="2" t="s">
        <v>947</v>
      </c>
      <c r="H129" s="2" t="s">
        <v>859</v>
      </c>
      <c r="I129" s="2">
        <v>75235</v>
      </c>
      <c r="J129" s="2" t="s">
        <v>619</v>
      </c>
      <c r="K129" s="2" t="s">
        <v>424</v>
      </c>
      <c r="L129" s="2" t="s">
        <v>620</v>
      </c>
      <c r="M129" s="2" t="s">
        <v>972</v>
      </c>
      <c r="N129" s="2" t="s">
        <v>424</v>
      </c>
      <c r="O129" s="2" t="s">
        <v>424</v>
      </c>
      <c r="P129" s="2"/>
    </row>
    <row r="130" spans="1:16" hidden="1" x14ac:dyDescent="0.25">
      <c r="B130" s="2" t="s">
        <v>830</v>
      </c>
      <c r="C130" s="2" t="s">
        <v>703</v>
      </c>
      <c r="D130" s="2" t="s">
        <v>440</v>
      </c>
      <c r="E130" s="2" t="s">
        <v>169</v>
      </c>
      <c r="F130" s="2" t="s">
        <v>424</v>
      </c>
      <c r="G130" s="2" t="s">
        <v>846</v>
      </c>
      <c r="H130" s="2" t="s">
        <v>847</v>
      </c>
      <c r="I130" s="2">
        <v>67215</v>
      </c>
      <c r="J130" s="2" t="s">
        <v>561</v>
      </c>
      <c r="K130" s="2" t="s">
        <v>562</v>
      </c>
      <c r="L130" s="2" t="s">
        <v>563</v>
      </c>
      <c r="M130" s="2" t="s">
        <v>976</v>
      </c>
      <c r="N130" s="2" t="s">
        <v>424</v>
      </c>
      <c r="O130" s="2"/>
      <c r="P130" s="2"/>
    </row>
    <row r="131" spans="1:16" hidden="1" x14ac:dyDescent="0.25">
      <c r="B131" s="2" t="s">
        <v>830</v>
      </c>
      <c r="C131" s="2" t="s">
        <v>703</v>
      </c>
      <c r="D131" s="2" t="s">
        <v>462</v>
      </c>
      <c r="E131" s="2" t="s">
        <v>169</v>
      </c>
      <c r="F131" s="2" t="s">
        <v>424</v>
      </c>
      <c r="G131" s="2" t="s">
        <v>846</v>
      </c>
      <c r="H131" s="2" t="s">
        <v>847</v>
      </c>
      <c r="I131" s="2">
        <v>67215</v>
      </c>
      <c r="J131" s="2" t="s">
        <v>561</v>
      </c>
      <c r="K131" s="2" t="s">
        <v>562</v>
      </c>
      <c r="L131" s="2" t="s">
        <v>563</v>
      </c>
      <c r="M131" s="2" t="s">
        <v>976</v>
      </c>
      <c r="N131" s="2" t="s">
        <v>424</v>
      </c>
      <c r="O131" s="2"/>
      <c r="P131" s="2"/>
    </row>
    <row r="132" spans="1:16" hidden="1" x14ac:dyDescent="0.25">
      <c r="B132" s="2" t="s">
        <v>830</v>
      </c>
      <c r="C132" s="2" t="s">
        <v>703</v>
      </c>
      <c r="D132" s="2" t="s">
        <v>520</v>
      </c>
      <c r="E132" s="2" t="s">
        <v>169</v>
      </c>
      <c r="F132" s="2" t="s">
        <v>424</v>
      </c>
      <c r="G132" s="2" t="s">
        <v>846</v>
      </c>
      <c r="H132" s="2" t="s">
        <v>847</v>
      </c>
      <c r="I132" s="2">
        <v>67215</v>
      </c>
      <c r="J132" s="2" t="s">
        <v>561</v>
      </c>
      <c r="K132" s="2" t="s">
        <v>562</v>
      </c>
      <c r="L132" s="2" t="s">
        <v>563</v>
      </c>
      <c r="M132" s="2" t="s">
        <v>976</v>
      </c>
      <c r="N132" s="2" t="s">
        <v>424</v>
      </c>
      <c r="O132" s="2"/>
      <c r="P132" s="2"/>
    </row>
    <row r="133" spans="1:16" hidden="1" x14ac:dyDescent="0.25">
      <c r="B133" s="2" t="s">
        <v>830</v>
      </c>
      <c r="C133" s="2" t="s">
        <v>703</v>
      </c>
      <c r="D133" s="2" t="s">
        <v>554</v>
      </c>
      <c r="E133" s="2" t="s">
        <v>169</v>
      </c>
      <c r="F133" s="2" t="s">
        <v>424</v>
      </c>
      <c r="G133" s="2" t="s">
        <v>846</v>
      </c>
      <c r="H133" s="2" t="s">
        <v>847</v>
      </c>
      <c r="I133" s="2">
        <v>67215</v>
      </c>
      <c r="J133" s="2" t="s">
        <v>561</v>
      </c>
      <c r="K133" s="2" t="s">
        <v>562</v>
      </c>
      <c r="L133" s="2" t="s">
        <v>563</v>
      </c>
      <c r="M133" s="2" t="s">
        <v>976</v>
      </c>
      <c r="N133" s="2" t="s">
        <v>424</v>
      </c>
      <c r="O133" s="2"/>
      <c r="P133" s="2"/>
    </row>
    <row r="134" spans="1:16" hidden="1" x14ac:dyDescent="0.25">
      <c r="B134" s="2" t="s">
        <v>831</v>
      </c>
      <c r="C134" s="2" t="s">
        <v>669</v>
      </c>
      <c r="D134" s="2" t="s">
        <v>490</v>
      </c>
      <c r="E134" s="2" t="s">
        <v>116</v>
      </c>
      <c r="F134" s="2" t="s">
        <v>424</v>
      </c>
      <c r="G134" s="2" t="s">
        <v>915</v>
      </c>
      <c r="H134" s="2" t="s">
        <v>851</v>
      </c>
      <c r="I134" s="2">
        <v>92618</v>
      </c>
      <c r="J134" s="2" t="s">
        <v>526</v>
      </c>
      <c r="K134" s="2" t="s">
        <v>424</v>
      </c>
      <c r="L134" s="2" t="s">
        <v>527</v>
      </c>
      <c r="M134" s="2" t="s">
        <v>971</v>
      </c>
      <c r="N134" s="2" t="s">
        <v>424</v>
      </c>
      <c r="O134" s="2"/>
      <c r="P134" s="2"/>
    </row>
    <row r="135" spans="1:16" hidden="1" x14ac:dyDescent="0.25">
      <c r="B135" s="2" t="s">
        <v>831</v>
      </c>
      <c r="C135" s="2" t="s">
        <v>669</v>
      </c>
      <c r="D135" s="2" t="s">
        <v>520</v>
      </c>
      <c r="E135" s="2" t="s">
        <v>116</v>
      </c>
      <c r="F135" s="2" t="s">
        <v>424</v>
      </c>
      <c r="G135" s="2" t="s">
        <v>915</v>
      </c>
      <c r="H135" s="2" t="s">
        <v>851</v>
      </c>
      <c r="I135" s="2">
        <v>92618</v>
      </c>
      <c r="J135" s="2" t="s">
        <v>526</v>
      </c>
      <c r="K135" s="2" t="s">
        <v>424</v>
      </c>
      <c r="L135" s="2" t="s">
        <v>527</v>
      </c>
      <c r="M135" s="2" t="s">
        <v>971</v>
      </c>
      <c r="N135" s="2" t="s">
        <v>424</v>
      </c>
      <c r="O135" s="2"/>
      <c r="P135" s="2"/>
    </row>
    <row r="136" spans="1:16" hidden="1" x14ac:dyDescent="0.25">
      <c r="B136" s="2" t="s">
        <v>155</v>
      </c>
      <c r="C136" s="2" t="s">
        <v>424</v>
      </c>
      <c r="D136" s="2" t="s">
        <v>440</v>
      </c>
      <c r="E136" s="2" t="s">
        <v>156</v>
      </c>
      <c r="F136" s="2" t="s">
        <v>424</v>
      </c>
      <c r="G136" s="2" t="s">
        <v>950</v>
      </c>
      <c r="H136" s="2" t="s">
        <v>859</v>
      </c>
      <c r="I136" s="2">
        <v>77032</v>
      </c>
      <c r="J136" s="2" t="s">
        <v>552</v>
      </c>
      <c r="K136" s="2" t="s">
        <v>424</v>
      </c>
      <c r="L136" s="2" t="s">
        <v>553</v>
      </c>
      <c r="M136" s="2" t="s">
        <v>972</v>
      </c>
      <c r="N136" s="2" t="s">
        <v>424</v>
      </c>
      <c r="O136" s="2" t="s">
        <v>424</v>
      </c>
      <c r="P136" s="2"/>
    </row>
    <row r="137" spans="1:16" hidden="1" x14ac:dyDescent="0.25">
      <c r="B137" s="2" t="s">
        <v>155</v>
      </c>
      <c r="C137" s="2" t="s">
        <v>424</v>
      </c>
      <c r="D137" s="2" t="s">
        <v>520</v>
      </c>
      <c r="E137" s="2" t="s">
        <v>156</v>
      </c>
      <c r="F137" s="2" t="s">
        <v>424</v>
      </c>
      <c r="G137" s="2" t="s">
        <v>950</v>
      </c>
      <c r="H137" s="2" t="s">
        <v>859</v>
      </c>
      <c r="I137" s="2">
        <v>77032</v>
      </c>
      <c r="J137" s="2" t="s">
        <v>552</v>
      </c>
      <c r="K137" s="2" t="s">
        <v>424</v>
      </c>
      <c r="L137" s="2" t="s">
        <v>553</v>
      </c>
      <c r="M137" s="2" t="s">
        <v>972</v>
      </c>
      <c r="N137" s="2" t="s">
        <v>424</v>
      </c>
      <c r="O137" s="2" t="s">
        <v>424</v>
      </c>
      <c r="P137" s="2"/>
    </row>
    <row r="138" spans="1:16" hidden="1" x14ac:dyDescent="0.25">
      <c r="B138" s="2" t="s">
        <v>749</v>
      </c>
      <c r="C138" s="2" t="s">
        <v>708</v>
      </c>
      <c r="D138" s="2" t="s">
        <v>440</v>
      </c>
      <c r="E138" s="2" t="s">
        <v>181</v>
      </c>
      <c r="F138" s="2" t="s">
        <v>182</v>
      </c>
      <c r="G138" s="2" t="s">
        <v>952</v>
      </c>
      <c r="H138" s="2" t="s">
        <v>953</v>
      </c>
      <c r="I138" s="2">
        <v>40232</v>
      </c>
      <c r="J138" s="2" t="s">
        <v>569</v>
      </c>
      <c r="K138" s="2" t="s">
        <v>424</v>
      </c>
      <c r="L138" s="2" t="s">
        <v>570</v>
      </c>
      <c r="M138" s="2" t="s">
        <v>972</v>
      </c>
      <c r="N138" s="2" t="s">
        <v>424</v>
      </c>
      <c r="O138" s="2" t="s">
        <v>424</v>
      </c>
      <c r="P138" s="2"/>
    </row>
    <row r="139" spans="1:16" hidden="1" x14ac:dyDescent="0.25">
      <c r="A139" t="b">
        <v>1</v>
      </c>
      <c r="B139" s="2" t="s">
        <v>832</v>
      </c>
      <c r="C139" s="2" t="s">
        <v>649</v>
      </c>
      <c r="D139" s="2" t="s">
        <v>440</v>
      </c>
      <c r="E139" s="2" t="s">
        <v>33</v>
      </c>
      <c r="F139" s="2" t="s">
        <v>424</v>
      </c>
      <c r="G139" s="2" t="s">
        <v>955</v>
      </c>
      <c r="H139" s="2" t="s">
        <v>859</v>
      </c>
      <c r="I139" s="2">
        <v>78216</v>
      </c>
      <c r="J139" s="2" t="s">
        <v>457</v>
      </c>
      <c r="K139" s="2" t="s">
        <v>424</v>
      </c>
      <c r="L139" s="2" t="s">
        <v>458</v>
      </c>
      <c r="M139" s="2" t="s">
        <v>966</v>
      </c>
      <c r="N139" s="2" t="s">
        <v>1001</v>
      </c>
      <c r="O139" s="2" t="s">
        <v>1014</v>
      </c>
      <c r="P139" s="2" t="s">
        <v>1002</v>
      </c>
    </row>
    <row r="140" spans="1:16" hidden="1" x14ac:dyDescent="0.25">
      <c r="A140" t="b">
        <v>1</v>
      </c>
      <c r="B140" s="2" t="s">
        <v>832</v>
      </c>
      <c r="C140" s="2" t="s">
        <v>649</v>
      </c>
      <c r="D140" s="2" t="s">
        <v>490</v>
      </c>
      <c r="E140" s="2" t="s">
        <v>33</v>
      </c>
      <c r="F140" s="2" t="s">
        <v>424</v>
      </c>
      <c r="G140" s="2" t="s">
        <v>955</v>
      </c>
      <c r="H140" s="2" t="s">
        <v>859</v>
      </c>
      <c r="I140" s="2">
        <v>78216</v>
      </c>
      <c r="J140" s="2" t="s">
        <v>457</v>
      </c>
      <c r="K140" s="2" t="s">
        <v>424</v>
      </c>
      <c r="L140" s="2" t="s">
        <v>458</v>
      </c>
      <c r="M140" s="2" t="s">
        <v>966</v>
      </c>
      <c r="N140" s="2" t="s">
        <v>1001</v>
      </c>
      <c r="O140" s="2" t="s">
        <v>1014</v>
      </c>
      <c r="P140" s="2" t="s">
        <v>1002</v>
      </c>
    </row>
    <row r="141" spans="1:16" x14ac:dyDescent="0.25">
      <c r="A141" t="b">
        <v>1</v>
      </c>
      <c r="B141" s="2" t="s">
        <v>832</v>
      </c>
      <c r="C141" s="2" t="s">
        <v>649</v>
      </c>
      <c r="D141" s="2" t="s">
        <v>520</v>
      </c>
      <c r="E141" s="2" t="s">
        <v>33</v>
      </c>
      <c r="F141" s="2" t="s">
        <v>424</v>
      </c>
      <c r="G141" s="2" t="s">
        <v>955</v>
      </c>
      <c r="H141" s="2" t="s">
        <v>859</v>
      </c>
      <c r="I141" s="2">
        <v>78216</v>
      </c>
      <c r="J141" s="2" t="s">
        <v>457</v>
      </c>
      <c r="K141" s="2" t="s">
        <v>424</v>
      </c>
      <c r="L141" s="2" t="s">
        <v>458</v>
      </c>
      <c r="M141" s="2" t="s">
        <v>966</v>
      </c>
      <c r="N141" s="2" t="s">
        <v>1001</v>
      </c>
      <c r="O141" s="5" t="s">
        <v>1014</v>
      </c>
      <c r="P141" s="5" t="s">
        <v>1002</v>
      </c>
    </row>
    <row r="142" spans="1:16" hidden="1" x14ac:dyDescent="0.25">
      <c r="B142" s="2" t="s">
        <v>833</v>
      </c>
      <c r="C142" s="2" t="s">
        <v>673</v>
      </c>
      <c r="D142" s="2" t="s">
        <v>490</v>
      </c>
      <c r="E142" s="2" t="s">
        <v>88</v>
      </c>
      <c r="F142" s="2" t="s">
        <v>424</v>
      </c>
      <c r="G142" s="2" t="s">
        <v>957</v>
      </c>
      <c r="H142" s="2" t="s">
        <v>958</v>
      </c>
      <c r="I142" s="2">
        <v>84606</v>
      </c>
      <c r="J142" s="2" t="s">
        <v>504</v>
      </c>
      <c r="K142" s="2" t="s">
        <v>424</v>
      </c>
      <c r="L142" s="2" t="s">
        <v>505</v>
      </c>
      <c r="M142" s="2" t="s">
        <v>992</v>
      </c>
      <c r="N142" s="2" t="s">
        <v>424</v>
      </c>
      <c r="O142" s="2" t="s">
        <v>424</v>
      </c>
      <c r="P142" s="2"/>
    </row>
    <row r="143" spans="1:16" hidden="1" x14ac:dyDescent="0.25">
      <c r="B143" s="2" t="s">
        <v>834</v>
      </c>
      <c r="C143" s="2" t="s">
        <v>712</v>
      </c>
      <c r="D143" s="2" t="s">
        <v>462</v>
      </c>
      <c r="E143" s="2" t="s">
        <v>375</v>
      </c>
      <c r="F143" s="2" t="s">
        <v>189</v>
      </c>
      <c r="G143" s="2" t="s">
        <v>960</v>
      </c>
      <c r="H143" s="2" t="s">
        <v>961</v>
      </c>
      <c r="I143" s="2">
        <v>48390</v>
      </c>
      <c r="J143" s="2" t="s">
        <v>574</v>
      </c>
      <c r="K143" s="2" t="s">
        <v>575</v>
      </c>
      <c r="L143" s="2" t="s">
        <v>576</v>
      </c>
      <c r="M143" s="2" t="s">
        <v>980</v>
      </c>
      <c r="N143" s="2" t="s">
        <v>424</v>
      </c>
      <c r="O143" s="2" t="s">
        <v>424</v>
      </c>
      <c r="P143" s="2"/>
    </row>
    <row r="144" spans="1:16" hidden="1" x14ac:dyDescent="0.25">
      <c r="B144" s="2" t="s">
        <v>834</v>
      </c>
      <c r="C144" s="2" t="s">
        <v>712</v>
      </c>
      <c r="D144" s="2" t="s">
        <v>554</v>
      </c>
      <c r="E144" s="2" t="s">
        <v>375</v>
      </c>
      <c r="F144" s="2" t="s">
        <v>189</v>
      </c>
      <c r="G144" s="2" t="s">
        <v>960</v>
      </c>
      <c r="H144" s="2" t="s">
        <v>961</v>
      </c>
      <c r="I144" s="2">
        <v>48390</v>
      </c>
      <c r="J144" s="2" t="s">
        <v>574</v>
      </c>
      <c r="K144" s="2" t="s">
        <v>575</v>
      </c>
      <c r="L144" s="2" t="s">
        <v>576</v>
      </c>
      <c r="M144" s="2" t="s">
        <v>980</v>
      </c>
      <c r="N144" s="2" t="s">
        <v>424</v>
      </c>
      <c r="O144" s="2" t="s">
        <v>424</v>
      </c>
      <c r="P144" s="2"/>
    </row>
    <row r="145" spans="2:16" hidden="1" x14ac:dyDescent="0.25">
      <c r="B145" s="2" t="s">
        <v>834</v>
      </c>
      <c r="C145" s="2" t="s">
        <v>712</v>
      </c>
      <c r="D145" s="2" t="s">
        <v>440</v>
      </c>
      <c r="E145" s="2" t="s">
        <v>375</v>
      </c>
      <c r="F145" s="2" t="s">
        <v>189</v>
      </c>
      <c r="G145" s="2" t="s">
        <v>960</v>
      </c>
      <c r="H145" s="2" t="s">
        <v>961</v>
      </c>
      <c r="I145" s="2">
        <v>48390</v>
      </c>
      <c r="J145" s="2" t="s">
        <v>574</v>
      </c>
      <c r="K145" s="2" t="s">
        <v>575</v>
      </c>
      <c r="L145" s="2" t="s">
        <v>576</v>
      </c>
      <c r="M145" s="2" t="s">
        <v>980</v>
      </c>
      <c r="N145" s="2" t="s">
        <v>424</v>
      </c>
      <c r="O145" s="2" t="s">
        <v>424</v>
      </c>
      <c r="P145" s="2"/>
    </row>
    <row r="146" spans="2:16" hidden="1" x14ac:dyDescent="0.25">
      <c r="B146" s="2" t="s">
        <v>835</v>
      </c>
      <c r="C146" s="2" t="s">
        <v>687</v>
      </c>
      <c r="D146" s="2" t="s">
        <v>520</v>
      </c>
      <c r="E146" s="2" t="s">
        <v>119</v>
      </c>
      <c r="F146" s="2" t="s">
        <v>424</v>
      </c>
      <c r="G146" s="2" t="s">
        <v>963</v>
      </c>
      <c r="H146" s="2" t="s">
        <v>863</v>
      </c>
      <c r="I146" s="2">
        <v>81506</v>
      </c>
      <c r="J146" s="2" t="s">
        <v>528</v>
      </c>
      <c r="K146" s="2" t="s">
        <v>424</v>
      </c>
      <c r="L146" s="2" t="s">
        <v>529</v>
      </c>
      <c r="M146" s="2" t="s">
        <v>978</v>
      </c>
      <c r="N146" s="2" t="s">
        <v>765</v>
      </c>
      <c r="O146" s="2"/>
      <c r="P146" s="2"/>
    </row>
    <row r="147" spans="2:16" hidden="1" x14ac:dyDescent="0.25">
      <c r="B147" s="2" t="s">
        <v>774</v>
      </c>
      <c r="C147" s="2" t="s">
        <v>642</v>
      </c>
      <c r="D147" s="2" t="s">
        <v>462</v>
      </c>
      <c r="E147" s="2" t="s">
        <v>279</v>
      </c>
      <c r="F147" s="2" t="s">
        <v>424</v>
      </c>
      <c r="G147" s="2" t="s">
        <v>895</v>
      </c>
      <c r="H147" s="2"/>
      <c r="I147" s="2"/>
      <c r="J147" s="2" t="s">
        <v>887</v>
      </c>
      <c r="K147" s="2" t="s">
        <v>896</v>
      </c>
      <c r="L147" s="2" t="s">
        <v>469</v>
      </c>
      <c r="M147" s="2" t="s">
        <v>470</v>
      </c>
      <c r="N147" s="2" t="s">
        <v>471</v>
      </c>
      <c r="O147" s="2" t="s">
        <v>424</v>
      </c>
      <c r="P147" s="2" t="s">
        <v>424</v>
      </c>
    </row>
    <row r="148" spans="2:16" hidden="1" x14ac:dyDescent="0.25">
      <c r="B148" s="2" t="s">
        <v>804</v>
      </c>
      <c r="C148" s="2" t="s">
        <v>663</v>
      </c>
      <c r="D148" s="2" t="s">
        <v>490</v>
      </c>
      <c r="E148" s="2" t="s">
        <v>314</v>
      </c>
      <c r="F148" s="2" t="s">
        <v>424</v>
      </c>
      <c r="G148" s="2" t="s">
        <v>897</v>
      </c>
      <c r="H148" s="2"/>
      <c r="I148" s="2"/>
      <c r="J148" s="2" t="s">
        <v>851</v>
      </c>
      <c r="K148" s="2" t="s">
        <v>898</v>
      </c>
      <c r="L148" s="2" t="s">
        <v>491</v>
      </c>
      <c r="M148" s="2" t="s">
        <v>424</v>
      </c>
      <c r="N148" s="2" t="s">
        <v>492</v>
      </c>
      <c r="O148" s="2" t="s">
        <v>424</v>
      </c>
      <c r="P148" s="2" t="s">
        <v>424</v>
      </c>
    </row>
    <row r="149" spans="2:16" hidden="1" x14ac:dyDescent="0.25">
      <c r="B149" s="2" t="s">
        <v>805</v>
      </c>
      <c r="C149" s="2" t="s">
        <v>675</v>
      </c>
      <c r="D149" s="2" t="s">
        <v>490</v>
      </c>
      <c r="E149" s="2" t="s">
        <v>96</v>
      </c>
      <c r="F149" s="2" t="s">
        <v>424</v>
      </c>
      <c r="G149" s="2" t="s">
        <v>852</v>
      </c>
      <c r="H149" s="2"/>
      <c r="I149" s="2"/>
      <c r="J149" s="2" t="s">
        <v>853</v>
      </c>
      <c r="K149" s="2" t="s">
        <v>899</v>
      </c>
      <c r="L149" s="2" t="s">
        <v>510</v>
      </c>
      <c r="M149" s="2" t="s">
        <v>424</v>
      </c>
      <c r="N149" s="2" t="s">
        <v>511</v>
      </c>
      <c r="O149" s="2" t="s">
        <v>758</v>
      </c>
      <c r="P149" s="2"/>
    </row>
    <row r="150" spans="2:16" hidden="1" x14ac:dyDescent="0.25">
      <c r="B150" s="2" t="s">
        <v>805</v>
      </c>
      <c r="C150" s="2" t="s">
        <v>675</v>
      </c>
      <c r="D150" s="2" t="s">
        <v>520</v>
      </c>
      <c r="E150" s="2" t="s">
        <v>96</v>
      </c>
      <c r="F150" s="2" t="s">
        <v>424</v>
      </c>
      <c r="G150" s="2" t="s">
        <v>852</v>
      </c>
      <c r="H150" s="2"/>
      <c r="I150" s="2"/>
      <c r="J150" s="2" t="s">
        <v>853</v>
      </c>
      <c r="K150" s="2" t="s">
        <v>899</v>
      </c>
      <c r="L150" s="2" t="s">
        <v>510</v>
      </c>
      <c r="M150" s="2" t="s">
        <v>424</v>
      </c>
      <c r="N150" s="2" t="s">
        <v>511</v>
      </c>
      <c r="O150" s="2" t="s">
        <v>758</v>
      </c>
      <c r="P150" s="2"/>
    </row>
    <row r="151" spans="2:16" hidden="1" x14ac:dyDescent="0.25">
      <c r="B151" s="2" t="s">
        <v>805</v>
      </c>
      <c r="C151" s="2" t="s">
        <v>675</v>
      </c>
      <c r="D151" s="2" t="s">
        <v>608</v>
      </c>
      <c r="E151" s="2" t="s">
        <v>96</v>
      </c>
      <c r="F151" s="2" t="s">
        <v>424</v>
      </c>
      <c r="G151" s="2" t="s">
        <v>852</v>
      </c>
      <c r="H151" s="2"/>
      <c r="I151" s="2"/>
      <c r="J151" s="2" t="s">
        <v>853</v>
      </c>
      <c r="K151" s="2" t="s">
        <v>899</v>
      </c>
      <c r="L151" s="2" t="s">
        <v>510</v>
      </c>
      <c r="M151" s="2" t="s">
        <v>424</v>
      </c>
      <c r="N151" s="2" t="s">
        <v>511</v>
      </c>
      <c r="O151" s="2" t="s">
        <v>758</v>
      </c>
      <c r="P151" s="2"/>
    </row>
    <row r="152" spans="2:16" hidden="1" x14ac:dyDescent="0.25">
      <c r="B152" s="2" t="s">
        <v>806</v>
      </c>
      <c r="C152" s="2" t="s">
        <v>697</v>
      </c>
      <c r="D152" s="2" t="s">
        <v>520</v>
      </c>
      <c r="E152" s="2" t="s">
        <v>140</v>
      </c>
      <c r="F152" s="2" t="s">
        <v>424</v>
      </c>
      <c r="G152" s="2" t="s">
        <v>900</v>
      </c>
      <c r="H152" s="2"/>
      <c r="I152" s="2"/>
      <c r="J152" s="2" t="s">
        <v>859</v>
      </c>
      <c r="K152" s="2" t="s">
        <v>901</v>
      </c>
      <c r="L152" s="2" t="s">
        <v>544</v>
      </c>
      <c r="M152" s="2" t="s">
        <v>424</v>
      </c>
      <c r="N152" s="2" t="s">
        <v>545</v>
      </c>
      <c r="O152" s="2" t="s">
        <v>759</v>
      </c>
      <c r="P152" s="2"/>
    </row>
    <row r="153" spans="2:16" hidden="1" x14ac:dyDescent="0.25">
      <c r="B153" s="2" t="s">
        <v>143</v>
      </c>
      <c r="C153" s="2" t="s">
        <v>424</v>
      </c>
      <c r="D153" s="2" t="s">
        <v>440</v>
      </c>
      <c r="E153" s="2" t="s">
        <v>144</v>
      </c>
      <c r="F153" s="2" t="s">
        <v>424</v>
      </c>
      <c r="G153" s="2" t="s">
        <v>902</v>
      </c>
      <c r="H153" s="2"/>
      <c r="I153" s="2"/>
      <c r="J153" s="2" t="s">
        <v>859</v>
      </c>
      <c r="K153" s="2" t="s">
        <v>903</v>
      </c>
      <c r="L153" s="2" t="s">
        <v>546</v>
      </c>
      <c r="M153" s="2" t="s">
        <v>424</v>
      </c>
      <c r="N153" s="2" t="s">
        <v>547</v>
      </c>
      <c r="O153" s="2" t="s">
        <v>424</v>
      </c>
      <c r="P153" s="2" t="s">
        <v>424</v>
      </c>
    </row>
    <row r="154" spans="2:16" hidden="1" x14ac:dyDescent="0.25">
      <c r="B154" s="2" t="s">
        <v>143</v>
      </c>
      <c r="C154" s="2" t="s">
        <v>424</v>
      </c>
      <c r="D154" s="2" t="s">
        <v>520</v>
      </c>
      <c r="E154" s="2" t="s">
        <v>144</v>
      </c>
      <c r="F154" s="2" t="s">
        <v>424</v>
      </c>
      <c r="G154" s="2" t="s">
        <v>902</v>
      </c>
      <c r="H154" s="2"/>
      <c r="I154" s="2"/>
      <c r="J154" s="2" t="s">
        <v>859</v>
      </c>
      <c r="K154" s="2" t="s">
        <v>903</v>
      </c>
      <c r="L154" s="2" t="s">
        <v>546</v>
      </c>
      <c r="M154" s="2" t="s">
        <v>424</v>
      </c>
      <c r="N154" s="2" t="s">
        <v>547</v>
      </c>
      <c r="O154" s="2" t="s">
        <v>424</v>
      </c>
      <c r="P154" s="2" t="s">
        <v>424</v>
      </c>
    </row>
    <row r="155" spans="2:16" hidden="1" x14ac:dyDescent="0.25">
      <c r="B155" s="2" t="s">
        <v>807</v>
      </c>
      <c r="C155" s="2" t="s">
        <v>703</v>
      </c>
      <c r="D155" s="2" t="s">
        <v>440</v>
      </c>
      <c r="E155" s="2" t="s">
        <v>165</v>
      </c>
      <c r="F155" s="2" t="s">
        <v>424</v>
      </c>
      <c r="G155" s="2" t="s">
        <v>846</v>
      </c>
      <c r="H155" s="2"/>
      <c r="I155" s="2"/>
      <c r="J155" s="2" t="s">
        <v>847</v>
      </c>
      <c r="K155" s="2" t="s">
        <v>904</v>
      </c>
      <c r="L155" s="2" t="s">
        <v>558</v>
      </c>
      <c r="M155" s="2" t="s">
        <v>559</v>
      </c>
      <c r="N155" s="2" t="s">
        <v>560</v>
      </c>
      <c r="O155" s="2" t="s">
        <v>424</v>
      </c>
      <c r="P155" s="2" t="s">
        <v>424</v>
      </c>
    </row>
    <row r="156" spans="2:16" hidden="1" x14ac:dyDescent="0.25">
      <c r="B156" s="2" t="s">
        <v>807</v>
      </c>
      <c r="C156" s="2" t="s">
        <v>703</v>
      </c>
      <c r="D156" s="2" t="s">
        <v>462</v>
      </c>
      <c r="E156" s="2" t="s">
        <v>165</v>
      </c>
      <c r="F156" s="2" t="s">
        <v>424</v>
      </c>
      <c r="G156" s="2" t="s">
        <v>846</v>
      </c>
      <c r="H156" s="2"/>
      <c r="I156" s="2"/>
      <c r="J156" s="2" t="s">
        <v>847</v>
      </c>
      <c r="K156" s="2" t="s">
        <v>904</v>
      </c>
      <c r="L156" s="2" t="s">
        <v>558</v>
      </c>
      <c r="M156" s="2" t="s">
        <v>559</v>
      </c>
      <c r="N156" s="2" t="s">
        <v>560</v>
      </c>
      <c r="O156" s="2" t="s">
        <v>424</v>
      </c>
      <c r="P156" s="2" t="s">
        <v>424</v>
      </c>
    </row>
    <row r="157" spans="2:16" hidden="1" x14ac:dyDescent="0.25">
      <c r="B157" s="2" t="s">
        <v>807</v>
      </c>
      <c r="C157" s="2" t="s">
        <v>703</v>
      </c>
      <c r="D157" s="2" t="s">
        <v>520</v>
      </c>
      <c r="E157" s="2" t="s">
        <v>165</v>
      </c>
      <c r="F157" s="2" t="s">
        <v>424</v>
      </c>
      <c r="G157" s="2" t="s">
        <v>846</v>
      </c>
      <c r="H157" s="2"/>
      <c r="I157" s="2"/>
      <c r="J157" s="2" t="s">
        <v>847</v>
      </c>
      <c r="K157" s="2" t="s">
        <v>904</v>
      </c>
      <c r="L157" s="2" t="s">
        <v>558</v>
      </c>
      <c r="M157" s="2" t="s">
        <v>559</v>
      </c>
      <c r="N157" s="2" t="s">
        <v>560</v>
      </c>
      <c r="O157" s="2" t="s">
        <v>424</v>
      </c>
      <c r="P157" s="2" t="s">
        <v>424</v>
      </c>
    </row>
    <row r="158" spans="2:16" hidden="1" x14ac:dyDescent="0.25">
      <c r="B158" s="2" t="s">
        <v>807</v>
      </c>
      <c r="C158" s="2" t="s">
        <v>703</v>
      </c>
      <c r="D158" s="2" t="s">
        <v>554</v>
      </c>
      <c r="E158" s="2" t="s">
        <v>165</v>
      </c>
      <c r="F158" s="2" t="s">
        <v>424</v>
      </c>
      <c r="G158" s="2" t="s">
        <v>846</v>
      </c>
      <c r="H158" s="2"/>
      <c r="I158" s="2"/>
      <c r="J158" s="2" t="s">
        <v>847</v>
      </c>
      <c r="K158" s="2" t="s">
        <v>904</v>
      </c>
      <c r="L158" s="2" t="s">
        <v>558</v>
      </c>
      <c r="M158" s="2" t="s">
        <v>559</v>
      </c>
      <c r="N158" s="2" t="s">
        <v>560</v>
      </c>
      <c r="O158" s="2" t="s">
        <v>424</v>
      </c>
      <c r="P158" s="2" t="s">
        <v>424</v>
      </c>
    </row>
    <row r="159" spans="2:16" hidden="1" x14ac:dyDescent="0.25">
      <c r="B159" s="2" t="s">
        <v>808</v>
      </c>
      <c r="C159" s="2" t="s">
        <v>691</v>
      </c>
      <c r="D159" s="2" t="s">
        <v>440</v>
      </c>
      <c r="E159" s="2" t="s">
        <v>349</v>
      </c>
      <c r="F159" s="2" t="s">
        <v>424</v>
      </c>
      <c r="G159" s="2" t="s">
        <v>905</v>
      </c>
      <c r="H159" s="2"/>
      <c r="I159" s="2"/>
      <c r="J159" s="2" t="s">
        <v>906</v>
      </c>
      <c r="K159" s="2" t="s">
        <v>907</v>
      </c>
      <c r="L159" s="2" t="s">
        <v>535</v>
      </c>
      <c r="M159" s="2" t="s">
        <v>536</v>
      </c>
      <c r="N159" s="2" t="s">
        <v>537</v>
      </c>
      <c r="O159" s="2" t="s">
        <v>424</v>
      </c>
      <c r="P159" s="2" t="s">
        <v>424</v>
      </c>
    </row>
    <row r="160" spans="2:16" hidden="1" x14ac:dyDescent="0.25">
      <c r="B160" s="2" t="s">
        <v>808</v>
      </c>
      <c r="C160" s="2" t="s">
        <v>691</v>
      </c>
      <c r="D160" s="2" t="s">
        <v>462</v>
      </c>
      <c r="E160" s="2" t="s">
        <v>349</v>
      </c>
      <c r="F160" s="2" t="s">
        <v>424</v>
      </c>
      <c r="G160" s="2" t="s">
        <v>905</v>
      </c>
      <c r="H160" s="2"/>
      <c r="I160" s="2"/>
      <c r="J160" s="2" t="s">
        <v>906</v>
      </c>
      <c r="K160" s="2" t="s">
        <v>907</v>
      </c>
      <c r="L160" s="2" t="s">
        <v>535</v>
      </c>
      <c r="M160" s="2" t="s">
        <v>536</v>
      </c>
      <c r="N160" s="2" t="s">
        <v>537</v>
      </c>
      <c r="O160" s="2" t="s">
        <v>424</v>
      </c>
      <c r="P160" s="2" t="s">
        <v>424</v>
      </c>
    </row>
    <row r="161" spans="2:16" hidden="1" x14ac:dyDescent="0.25">
      <c r="B161" s="2" t="s">
        <v>808</v>
      </c>
      <c r="C161" s="2" t="s">
        <v>691</v>
      </c>
      <c r="D161" s="2" t="s">
        <v>520</v>
      </c>
      <c r="E161" s="2" t="s">
        <v>349</v>
      </c>
      <c r="F161" s="2" t="s">
        <v>424</v>
      </c>
      <c r="G161" s="2" t="s">
        <v>905</v>
      </c>
      <c r="H161" s="2"/>
      <c r="I161" s="2"/>
      <c r="J161" s="2" t="s">
        <v>906</v>
      </c>
      <c r="K161" s="2" t="s">
        <v>907</v>
      </c>
      <c r="L161" s="2" t="s">
        <v>535</v>
      </c>
      <c r="M161" s="2" t="s">
        <v>536</v>
      </c>
      <c r="N161" s="2" t="s">
        <v>537</v>
      </c>
      <c r="O161" s="2" t="s">
        <v>424</v>
      </c>
      <c r="P161" s="2" t="s">
        <v>424</v>
      </c>
    </row>
    <row r="162" spans="2:16" hidden="1" x14ac:dyDescent="0.25">
      <c r="B162" s="2" t="s">
        <v>808</v>
      </c>
      <c r="C162" s="2" t="s">
        <v>691</v>
      </c>
      <c r="D162" s="2" t="s">
        <v>554</v>
      </c>
      <c r="E162" s="2" t="s">
        <v>349</v>
      </c>
      <c r="F162" s="2" t="s">
        <v>424</v>
      </c>
      <c r="G162" s="2" t="s">
        <v>905</v>
      </c>
      <c r="H162" s="2"/>
      <c r="I162" s="2"/>
      <c r="J162" s="2" t="s">
        <v>906</v>
      </c>
      <c r="K162" s="2" t="s">
        <v>907</v>
      </c>
      <c r="L162" s="2" t="s">
        <v>535</v>
      </c>
      <c r="M162" s="2" t="s">
        <v>536</v>
      </c>
      <c r="N162" s="2" t="s">
        <v>537</v>
      </c>
      <c r="O162" s="2" t="s">
        <v>424</v>
      </c>
      <c r="P162" s="2" t="s">
        <v>424</v>
      </c>
    </row>
    <row r="163" spans="2:16" hidden="1" x14ac:dyDescent="0.25">
      <c r="B163" s="2" t="s">
        <v>147</v>
      </c>
      <c r="C163" s="2" t="s">
        <v>424</v>
      </c>
      <c r="D163" s="2" t="s">
        <v>520</v>
      </c>
      <c r="E163" s="2" t="s">
        <v>148</v>
      </c>
      <c r="F163" s="2" t="s">
        <v>424</v>
      </c>
      <c r="G163" s="2" t="s">
        <v>864</v>
      </c>
      <c r="H163" s="2"/>
      <c r="I163" s="2"/>
      <c r="J163" s="2" t="s">
        <v>859</v>
      </c>
      <c r="K163" s="2" t="s">
        <v>908</v>
      </c>
      <c r="L163" s="2" t="s">
        <v>548</v>
      </c>
      <c r="M163" s="2" t="s">
        <v>424</v>
      </c>
      <c r="N163" s="2" t="s">
        <v>549</v>
      </c>
      <c r="O163" s="2" t="s">
        <v>760</v>
      </c>
      <c r="P163" s="2" t="s">
        <v>424</v>
      </c>
    </row>
    <row r="164" spans="2:16" hidden="1" x14ac:dyDescent="0.25">
      <c r="B164" s="2" t="s">
        <v>809</v>
      </c>
      <c r="C164" s="2" t="s">
        <v>665</v>
      </c>
      <c r="D164" s="2" t="s">
        <v>490</v>
      </c>
      <c r="E164" s="2" t="s">
        <v>317</v>
      </c>
      <c r="F164" s="2" t="s">
        <v>424</v>
      </c>
      <c r="G164" s="2" t="s">
        <v>909</v>
      </c>
      <c r="H164" s="2"/>
      <c r="I164" s="2"/>
      <c r="J164" s="2" t="s">
        <v>851</v>
      </c>
      <c r="K164" s="2" t="s">
        <v>910</v>
      </c>
      <c r="L164" s="2" t="s">
        <v>493</v>
      </c>
      <c r="M164" s="2" t="s">
        <v>424</v>
      </c>
      <c r="N164" s="2" t="s">
        <v>494</v>
      </c>
      <c r="O164" s="2" t="s">
        <v>424</v>
      </c>
      <c r="P164" s="2" t="s">
        <v>424</v>
      </c>
    </row>
    <row r="165" spans="2:16" hidden="1" x14ac:dyDescent="0.25">
      <c r="B165" s="2" t="s">
        <v>809</v>
      </c>
      <c r="C165" s="2" t="s">
        <v>665</v>
      </c>
      <c r="D165" s="2" t="s">
        <v>608</v>
      </c>
      <c r="E165" s="2" t="s">
        <v>317</v>
      </c>
      <c r="F165" s="2" t="s">
        <v>424</v>
      </c>
      <c r="G165" s="2" t="s">
        <v>909</v>
      </c>
      <c r="H165" s="2"/>
      <c r="I165" s="2"/>
      <c r="J165" s="2" t="s">
        <v>851</v>
      </c>
      <c r="K165" s="2" t="s">
        <v>910</v>
      </c>
      <c r="L165" s="2" t="s">
        <v>493</v>
      </c>
      <c r="M165" s="2" t="s">
        <v>424</v>
      </c>
      <c r="N165" s="2" t="s">
        <v>494</v>
      </c>
      <c r="O165" s="2" t="s">
        <v>424</v>
      </c>
      <c r="P165" s="2" t="s">
        <v>424</v>
      </c>
    </row>
    <row r="166" spans="2:16" hidden="1" x14ac:dyDescent="0.25">
      <c r="B166" s="2" t="s">
        <v>810</v>
      </c>
      <c r="C166" s="2" t="s">
        <v>703</v>
      </c>
      <c r="D166" s="2" t="s">
        <v>440</v>
      </c>
      <c r="E166" s="2" t="s">
        <v>369</v>
      </c>
      <c r="F166" s="2" t="s">
        <v>424</v>
      </c>
      <c r="G166" s="2" t="s">
        <v>846</v>
      </c>
      <c r="H166" s="2"/>
      <c r="I166" s="2"/>
      <c r="J166" s="2" t="s">
        <v>847</v>
      </c>
      <c r="K166" s="2" t="s">
        <v>855</v>
      </c>
      <c r="L166" s="2" t="s">
        <v>566</v>
      </c>
      <c r="M166" s="2" t="s">
        <v>567</v>
      </c>
      <c r="N166" s="2" t="s">
        <v>568</v>
      </c>
      <c r="O166" s="2" t="s">
        <v>424</v>
      </c>
      <c r="P166" s="2" t="s">
        <v>424</v>
      </c>
    </row>
    <row r="167" spans="2:16" hidden="1" x14ac:dyDescent="0.25">
      <c r="B167" s="2" t="s">
        <v>811</v>
      </c>
      <c r="C167" s="2" t="s">
        <v>675</v>
      </c>
      <c r="D167" s="2" t="s">
        <v>490</v>
      </c>
      <c r="E167" s="2" t="s">
        <v>100</v>
      </c>
      <c r="F167" s="2" t="s">
        <v>424</v>
      </c>
      <c r="G167" s="2" t="s">
        <v>852</v>
      </c>
      <c r="H167" s="2"/>
      <c r="I167" s="2"/>
      <c r="J167" s="2" t="s">
        <v>853</v>
      </c>
      <c r="K167" s="2" t="s">
        <v>854</v>
      </c>
      <c r="L167" s="2" t="s">
        <v>512</v>
      </c>
      <c r="M167" s="2" t="s">
        <v>424</v>
      </c>
      <c r="N167" s="2" t="s">
        <v>513</v>
      </c>
      <c r="O167" s="2" t="s">
        <v>761</v>
      </c>
      <c r="P167" s="2"/>
    </row>
    <row r="168" spans="2:16" hidden="1" x14ac:dyDescent="0.25">
      <c r="B168" s="2" t="s">
        <v>811</v>
      </c>
      <c r="C168" s="2" t="s">
        <v>675</v>
      </c>
      <c r="D168" s="2" t="s">
        <v>520</v>
      </c>
      <c r="E168" s="2" t="s">
        <v>100</v>
      </c>
      <c r="F168" s="2" t="s">
        <v>424</v>
      </c>
      <c r="G168" s="2" t="s">
        <v>852</v>
      </c>
      <c r="H168" s="2"/>
      <c r="I168" s="2"/>
      <c r="J168" s="2" t="s">
        <v>853</v>
      </c>
      <c r="K168" s="2" t="s">
        <v>854</v>
      </c>
      <c r="L168" s="2" t="s">
        <v>512</v>
      </c>
      <c r="M168" s="2" t="s">
        <v>424</v>
      </c>
      <c r="N168" s="2" t="s">
        <v>513</v>
      </c>
      <c r="O168" s="2" t="s">
        <v>761</v>
      </c>
      <c r="P168" s="2"/>
    </row>
    <row r="169" spans="2:16" hidden="1" x14ac:dyDescent="0.25">
      <c r="B169" s="2" t="s">
        <v>812</v>
      </c>
      <c r="C169" s="2" t="s">
        <v>667</v>
      </c>
      <c r="D169" s="2" t="s">
        <v>490</v>
      </c>
      <c r="E169" s="2" t="s">
        <v>319</v>
      </c>
      <c r="F169" s="2" t="s">
        <v>424</v>
      </c>
      <c r="G169" s="2" t="s">
        <v>911</v>
      </c>
      <c r="H169" s="2"/>
      <c r="I169" s="2"/>
      <c r="J169" s="2" t="s">
        <v>851</v>
      </c>
      <c r="K169" s="2" t="s">
        <v>912</v>
      </c>
      <c r="L169" s="2" t="s">
        <v>495</v>
      </c>
      <c r="M169" s="2" t="s">
        <v>496</v>
      </c>
      <c r="N169" s="2" t="s">
        <v>497</v>
      </c>
      <c r="O169" s="2" t="s">
        <v>424</v>
      </c>
      <c r="P169" s="2" t="s">
        <v>424</v>
      </c>
    </row>
    <row r="170" spans="2:16" hidden="1" x14ac:dyDescent="0.25">
      <c r="B170" s="2" t="s">
        <v>813</v>
      </c>
      <c r="C170" s="2" t="s">
        <v>679</v>
      </c>
      <c r="D170" s="2" t="s">
        <v>490</v>
      </c>
      <c r="E170" s="2" t="s">
        <v>104</v>
      </c>
      <c r="F170" s="2" t="s">
        <v>424</v>
      </c>
      <c r="G170" s="2" t="s">
        <v>913</v>
      </c>
      <c r="H170" s="2"/>
      <c r="I170" s="2"/>
      <c r="J170" s="2" t="s">
        <v>853</v>
      </c>
      <c r="K170" s="2" t="s">
        <v>914</v>
      </c>
      <c r="L170" s="2" t="s">
        <v>514</v>
      </c>
      <c r="M170" s="2" t="s">
        <v>515</v>
      </c>
      <c r="N170" s="2" t="s">
        <v>516</v>
      </c>
      <c r="O170" s="2" t="s">
        <v>424</v>
      </c>
      <c r="P170" s="2" t="s">
        <v>424</v>
      </c>
    </row>
    <row r="171" spans="2:16" hidden="1" x14ac:dyDescent="0.25">
      <c r="B171" s="2" t="s">
        <v>814</v>
      </c>
      <c r="C171" s="2" t="s">
        <v>669</v>
      </c>
      <c r="D171" s="2" t="s">
        <v>490</v>
      </c>
      <c r="E171" s="2" t="s">
        <v>80</v>
      </c>
      <c r="F171" s="2" t="s">
        <v>424</v>
      </c>
      <c r="G171" s="2" t="s">
        <v>915</v>
      </c>
      <c r="H171" s="2"/>
      <c r="I171" s="2"/>
      <c r="J171" s="2" t="s">
        <v>851</v>
      </c>
      <c r="K171" s="2" t="s">
        <v>916</v>
      </c>
      <c r="L171" s="2" t="s">
        <v>498</v>
      </c>
      <c r="M171" s="2" t="s">
        <v>424</v>
      </c>
      <c r="N171" s="2" t="s">
        <v>499</v>
      </c>
      <c r="O171" s="2" t="s">
        <v>424</v>
      </c>
      <c r="P171" s="2"/>
    </row>
    <row r="172" spans="2:16" hidden="1" x14ac:dyDescent="0.25">
      <c r="B172" s="2" t="s">
        <v>815</v>
      </c>
      <c r="C172" s="2" t="s">
        <v>725</v>
      </c>
      <c r="D172" s="2" t="s">
        <v>490</v>
      </c>
      <c r="E172" s="2" t="s">
        <v>388</v>
      </c>
      <c r="F172" s="2" t="s">
        <v>424</v>
      </c>
      <c r="G172" s="2" t="s">
        <v>917</v>
      </c>
      <c r="H172" s="2"/>
      <c r="I172" s="2"/>
      <c r="J172" s="2" t="s">
        <v>857</v>
      </c>
      <c r="K172" s="2" t="s">
        <v>918</v>
      </c>
      <c r="L172" s="2" t="s">
        <v>590</v>
      </c>
      <c r="M172" s="2" t="s">
        <v>591</v>
      </c>
      <c r="N172" s="2" t="s">
        <v>592</v>
      </c>
      <c r="O172" s="2" t="s">
        <v>762</v>
      </c>
      <c r="P172" s="2" t="s">
        <v>424</v>
      </c>
    </row>
    <row r="173" spans="2:16" hidden="1" x14ac:dyDescent="0.25">
      <c r="B173" s="2" t="s">
        <v>815</v>
      </c>
      <c r="C173" s="2" t="s">
        <v>725</v>
      </c>
      <c r="D173" s="2" t="s">
        <v>520</v>
      </c>
      <c r="E173" s="2" t="s">
        <v>388</v>
      </c>
      <c r="F173" s="2" t="s">
        <v>424</v>
      </c>
      <c r="G173" s="2" t="s">
        <v>917</v>
      </c>
      <c r="H173" s="2"/>
      <c r="I173" s="2"/>
      <c r="J173" s="2" t="s">
        <v>857</v>
      </c>
      <c r="K173" s="2" t="s">
        <v>918</v>
      </c>
      <c r="L173" s="2" t="s">
        <v>590</v>
      </c>
      <c r="M173" s="2" t="s">
        <v>591</v>
      </c>
      <c r="N173" s="2" t="s">
        <v>592</v>
      </c>
      <c r="O173" s="2" t="s">
        <v>762</v>
      </c>
      <c r="P173" s="2" t="s">
        <v>424</v>
      </c>
    </row>
    <row r="174" spans="2:16" hidden="1" x14ac:dyDescent="0.25">
      <c r="B174" s="2" t="s">
        <v>816</v>
      </c>
      <c r="C174" s="2" t="s">
        <v>701</v>
      </c>
      <c r="D174" s="2" t="s">
        <v>554</v>
      </c>
      <c r="E174" s="2" t="s">
        <v>161</v>
      </c>
      <c r="F174" s="2" t="s">
        <v>424</v>
      </c>
      <c r="G174" s="2" t="s">
        <v>919</v>
      </c>
      <c r="H174" s="2"/>
      <c r="I174" s="2"/>
      <c r="J174" s="2" t="s">
        <v>890</v>
      </c>
      <c r="K174" s="2" t="s">
        <v>920</v>
      </c>
      <c r="L174" s="2" t="s">
        <v>555</v>
      </c>
      <c r="M174" s="2" t="s">
        <v>556</v>
      </c>
      <c r="N174" s="2" t="s">
        <v>557</v>
      </c>
      <c r="O174" s="2" t="s">
        <v>424</v>
      </c>
      <c r="P174" s="2"/>
    </row>
    <row r="175" spans="2:16" hidden="1" x14ac:dyDescent="0.25">
      <c r="B175" s="2" t="s">
        <v>817</v>
      </c>
      <c r="C175" s="2" t="s">
        <v>642</v>
      </c>
      <c r="D175" s="2" t="s">
        <v>440</v>
      </c>
      <c r="E175" s="2" t="s">
        <v>279</v>
      </c>
      <c r="F175" s="2" t="s">
        <v>424</v>
      </c>
      <c r="G175" s="2" t="s">
        <v>895</v>
      </c>
      <c r="H175" s="2"/>
      <c r="I175" s="2"/>
      <c r="J175" s="2" t="s">
        <v>887</v>
      </c>
      <c r="K175" s="2" t="s">
        <v>896</v>
      </c>
      <c r="L175" s="2" t="s">
        <v>444</v>
      </c>
      <c r="M175" s="2" t="s">
        <v>445</v>
      </c>
      <c r="N175" s="2" t="s">
        <v>446</v>
      </c>
      <c r="O175" s="2" t="s">
        <v>424</v>
      </c>
      <c r="P175" s="2" t="s">
        <v>424</v>
      </c>
    </row>
    <row r="176" spans="2:16" hidden="1" x14ac:dyDescent="0.25">
      <c r="B176" s="2" t="s">
        <v>817</v>
      </c>
      <c r="C176" s="2" t="s">
        <v>642</v>
      </c>
      <c r="D176" s="2" t="s">
        <v>490</v>
      </c>
      <c r="E176" s="2" t="s">
        <v>279</v>
      </c>
      <c r="F176" s="2" t="s">
        <v>424</v>
      </c>
      <c r="G176" s="2" t="s">
        <v>895</v>
      </c>
      <c r="H176" s="2"/>
      <c r="I176" s="2"/>
      <c r="J176" s="2" t="s">
        <v>887</v>
      </c>
      <c r="K176" s="2" t="s">
        <v>896</v>
      </c>
      <c r="L176" s="2" t="s">
        <v>444</v>
      </c>
      <c r="M176" s="2" t="s">
        <v>445</v>
      </c>
      <c r="N176" s="2" t="s">
        <v>446</v>
      </c>
      <c r="O176" s="2" t="s">
        <v>424</v>
      </c>
      <c r="P176" s="2" t="s">
        <v>424</v>
      </c>
    </row>
    <row r="177" spans="2:16" hidden="1" x14ac:dyDescent="0.25">
      <c r="B177" s="2" t="s">
        <v>817</v>
      </c>
      <c r="C177" s="2" t="s">
        <v>642</v>
      </c>
      <c r="D177" s="2" t="s">
        <v>462</v>
      </c>
      <c r="E177" s="2" t="s">
        <v>279</v>
      </c>
      <c r="F177" s="2" t="s">
        <v>424</v>
      </c>
      <c r="G177" s="2" t="s">
        <v>895</v>
      </c>
      <c r="H177" s="2"/>
      <c r="I177" s="2"/>
      <c r="J177" s="2" t="s">
        <v>887</v>
      </c>
      <c r="K177" s="2" t="s">
        <v>896</v>
      </c>
      <c r="L177" s="2" t="s">
        <v>444</v>
      </c>
      <c r="M177" s="2" t="s">
        <v>445</v>
      </c>
      <c r="N177" s="2" t="s">
        <v>446</v>
      </c>
      <c r="O177" s="2" t="s">
        <v>424</v>
      </c>
      <c r="P177" s="2" t="s">
        <v>424</v>
      </c>
    </row>
    <row r="178" spans="2:16" hidden="1" x14ac:dyDescent="0.25">
      <c r="B178" s="2" t="s">
        <v>817</v>
      </c>
      <c r="C178" s="2" t="s">
        <v>642</v>
      </c>
      <c r="D178" s="2" t="s">
        <v>608</v>
      </c>
      <c r="E178" s="2" t="s">
        <v>279</v>
      </c>
      <c r="F178" s="2" t="s">
        <v>424</v>
      </c>
      <c r="G178" s="2" t="s">
        <v>895</v>
      </c>
      <c r="H178" s="2"/>
      <c r="I178" s="2"/>
      <c r="J178" s="2" t="s">
        <v>887</v>
      </c>
      <c r="K178" s="2" t="s">
        <v>896</v>
      </c>
      <c r="L178" s="2" t="s">
        <v>444</v>
      </c>
      <c r="M178" s="2" t="s">
        <v>445</v>
      </c>
      <c r="N178" s="2" t="s">
        <v>446</v>
      </c>
      <c r="O178" s="2" t="s">
        <v>424</v>
      </c>
      <c r="P178" s="2" t="s">
        <v>424</v>
      </c>
    </row>
    <row r="179" spans="2:16" hidden="1" x14ac:dyDescent="0.25">
      <c r="B179" s="2" t="s">
        <v>817</v>
      </c>
      <c r="C179" s="2" t="s">
        <v>642</v>
      </c>
      <c r="D179" s="2" t="s">
        <v>554</v>
      </c>
      <c r="E179" s="2" t="s">
        <v>279</v>
      </c>
      <c r="F179" s="2" t="s">
        <v>424</v>
      </c>
      <c r="G179" s="2" t="s">
        <v>895</v>
      </c>
      <c r="H179" s="2"/>
      <c r="I179" s="2"/>
      <c r="J179" s="2" t="s">
        <v>887</v>
      </c>
      <c r="K179" s="2" t="s">
        <v>896</v>
      </c>
      <c r="L179" s="2" t="s">
        <v>444</v>
      </c>
      <c r="M179" s="2" t="s">
        <v>445</v>
      </c>
      <c r="N179" s="2" t="s">
        <v>446</v>
      </c>
      <c r="O179" s="2" t="s">
        <v>424</v>
      </c>
      <c r="P179" s="2" t="s">
        <v>424</v>
      </c>
    </row>
    <row r="180" spans="2:16" hidden="1" x14ac:dyDescent="0.25">
      <c r="B180" s="2" t="s">
        <v>818</v>
      </c>
      <c r="C180" s="2" t="s">
        <v>653</v>
      </c>
      <c r="D180" s="2" t="s">
        <v>462</v>
      </c>
      <c r="E180" s="2" t="s">
        <v>42</v>
      </c>
      <c r="F180" s="2" t="s">
        <v>424</v>
      </c>
      <c r="G180" s="2" t="s">
        <v>921</v>
      </c>
      <c r="H180" s="2"/>
      <c r="I180" s="2"/>
      <c r="J180" s="2" t="s">
        <v>851</v>
      </c>
      <c r="K180" s="2" t="s">
        <v>892</v>
      </c>
      <c r="L180" s="2" t="s">
        <v>463</v>
      </c>
      <c r="M180" s="2" t="s">
        <v>464</v>
      </c>
      <c r="N180" s="2" t="s">
        <v>465</v>
      </c>
      <c r="O180" s="2" t="s">
        <v>424</v>
      </c>
      <c r="P180" s="2"/>
    </row>
    <row r="181" spans="2:16" hidden="1" x14ac:dyDescent="0.25">
      <c r="B181" s="2" t="s">
        <v>819</v>
      </c>
      <c r="C181" s="2" t="s">
        <v>732</v>
      </c>
      <c r="D181" s="2" t="s">
        <v>490</v>
      </c>
      <c r="E181" s="2" t="s">
        <v>226</v>
      </c>
      <c r="F181" s="2" t="s">
        <v>424</v>
      </c>
      <c r="G181" s="2" t="s">
        <v>922</v>
      </c>
      <c r="H181" s="2"/>
      <c r="I181" s="2"/>
      <c r="J181" s="2" t="s">
        <v>923</v>
      </c>
      <c r="K181" s="2" t="s">
        <v>924</v>
      </c>
      <c r="L181" s="2" t="s">
        <v>600</v>
      </c>
      <c r="M181" s="2" t="s">
        <v>601</v>
      </c>
      <c r="N181" s="2" t="s">
        <v>602</v>
      </c>
      <c r="O181" s="2" t="s">
        <v>424</v>
      </c>
      <c r="P181" s="2" t="s">
        <v>424</v>
      </c>
    </row>
    <row r="182" spans="2:16" hidden="1" x14ac:dyDescent="0.25">
      <c r="B182" s="2" t="s">
        <v>819</v>
      </c>
      <c r="C182" s="2" t="s">
        <v>732</v>
      </c>
      <c r="D182" s="2" t="s">
        <v>520</v>
      </c>
      <c r="E182" s="2" t="s">
        <v>226</v>
      </c>
      <c r="F182" s="2" t="s">
        <v>424</v>
      </c>
      <c r="G182" s="2" t="s">
        <v>922</v>
      </c>
      <c r="H182" s="2"/>
      <c r="I182" s="2"/>
      <c r="J182" s="2" t="s">
        <v>923</v>
      </c>
      <c r="K182" s="2" t="s">
        <v>924</v>
      </c>
      <c r="L182" s="2" t="s">
        <v>600</v>
      </c>
      <c r="M182" s="2" t="s">
        <v>601</v>
      </c>
      <c r="N182" s="2" t="s">
        <v>602</v>
      </c>
      <c r="O182" s="2" t="s">
        <v>424</v>
      </c>
      <c r="P182" s="2" t="s">
        <v>424</v>
      </c>
    </row>
    <row r="183" spans="2:16" hidden="1" x14ac:dyDescent="0.25">
      <c r="B183" s="2" t="s">
        <v>819</v>
      </c>
      <c r="C183" s="2" t="s">
        <v>732</v>
      </c>
      <c r="D183" s="2" t="s">
        <v>608</v>
      </c>
      <c r="E183" s="2" t="s">
        <v>226</v>
      </c>
      <c r="F183" s="2" t="s">
        <v>424</v>
      </c>
      <c r="G183" s="2" t="s">
        <v>922</v>
      </c>
      <c r="H183" s="2"/>
      <c r="I183" s="2"/>
      <c r="J183" s="2" t="s">
        <v>923</v>
      </c>
      <c r="K183" s="2" t="s">
        <v>924</v>
      </c>
      <c r="L183" s="2" t="s">
        <v>600</v>
      </c>
      <c r="M183" s="2" t="s">
        <v>601</v>
      </c>
      <c r="N183" s="2" t="s">
        <v>602</v>
      </c>
      <c r="O183" s="2" t="s">
        <v>424</v>
      </c>
      <c r="P183" s="2" t="s">
        <v>424</v>
      </c>
    </row>
    <row r="184" spans="2:16" hidden="1" x14ac:dyDescent="0.25">
      <c r="B184" s="2" t="s">
        <v>820</v>
      </c>
      <c r="C184" s="2" t="s">
        <v>722</v>
      </c>
      <c r="D184" s="2" t="s">
        <v>490</v>
      </c>
      <c r="E184" s="2" t="s">
        <v>384</v>
      </c>
      <c r="F184" s="2" t="s">
        <v>424</v>
      </c>
      <c r="G184" s="2" t="s">
        <v>925</v>
      </c>
      <c r="H184" s="2"/>
      <c r="I184" s="2"/>
      <c r="J184" s="2" t="s">
        <v>851</v>
      </c>
      <c r="K184" s="2" t="s">
        <v>926</v>
      </c>
      <c r="L184" s="2" t="s">
        <v>587</v>
      </c>
      <c r="M184" s="2" t="s">
        <v>588</v>
      </c>
      <c r="N184" s="2" t="s">
        <v>589</v>
      </c>
      <c r="O184" s="2" t="s">
        <v>424</v>
      </c>
      <c r="P184" s="2" t="s">
        <v>424</v>
      </c>
    </row>
    <row r="185" spans="2:16" hidden="1" x14ac:dyDescent="0.25">
      <c r="B185" s="2" t="s">
        <v>821</v>
      </c>
      <c r="C185" s="2" t="s">
        <v>716</v>
      </c>
      <c r="D185" s="2" t="s">
        <v>462</v>
      </c>
      <c r="E185" s="2" t="s">
        <v>198</v>
      </c>
      <c r="F185" s="2" t="s">
        <v>424</v>
      </c>
      <c r="G185" s="2" t="s">
        <v>927</v>
      </c>
      <c r="H185" s="2"/>
      <c r="I185" s="2"/>
      <c r="J185" s="2" t="s">
        <v>928</v>
      </c>
      <c r="K185" s="2" t="s">
        <v>929</v>
      </c>
      <c r="L185" s="2" t="s">
        <v>580</v>
      </c>
      <c r="M185" s="2" t="s">
        <v>424</v>
      </c>
      <c r="N185" s="2" t="s">
        <v>581</v>
      </c>
      <c r="O185" s="2" t="s">
        <v>424</v>
      </c>
      <c r="P185" s="2" t="s">
        <v>424</v>
      </c>
    </row>
    <row r="186" spans="2:16" hidden="1" x14ac:dyDescent="0.25">
      <c r="B186" s="2" t="s">
        <v>822</v>
      </c>
      <c r="C186" s="2" t="s">
        <v>699</v>
      </c>
      <c r="D186" s="2" t="s">
        <v>520</v>
      </c>
      <c r="E186" s="2" t="s">
        <v>152</v>
      </c>
      <c r="F186" s="2" t="s">
        <v>424</v>
      </c>
      <c r="G186" s="2" t="s">
        <v>930</v>
      </c>
      <c r="H186" s="2"/>
      <c r="I186" s="2"/>
      <c r="J186" s="2" t="s">
        <v>859</v>
      </c>
      <c r="K186" s="2" t="s">
        <v>931</v>
      </c>
      <c r="L186" s="2" t="s">
        <v>550</v>
      </c>
      <c r="M186" s="2" t="s">
        <v>424</v>
      </c>
      <c r="N186" s="2" t="s">
        <v>551</v>
      </c>
      <c r="O186" s="2" t="s">
        <v>424</v>
      </c>
      <c r="P186" s="2" t="s">
        <v>424</v>
      </c>
    </row>
    <row r="187" spans="2:16" hidden="1" x14ac:dyDescent="0.25">
      <c r="B187" s="2" t="s">
        <v>823</v>
      </c>
      <c r="C187" s="2" t="s">
        <v>684</v>
      </c>
      <c r="D187" s="2" t="s">
        <v>490</v>
      </c>
      <c r="E187" s="2" t="s">
        <v>340</v>
      </c>
      <c r="F187" s="2" t="s">
        <v>424</v>
      </c>
      <c r="G187" s="2" t="s">
        <v>932</v>
      </c>
      <c r="H187" s="2"/>
      <c r="I187" s="2"/>
      <c r="J187" s="2" t="s">
        <v>851</v>
      </c>
      <c r="K187" s="2" t="s">
        <v>933</v>
      </c>
      <c r="L187" s="2" t="s">
        <v>523</v>
      </c>
      <c r="M187" s="2" t="s">
        <v>524</v>
      </c>
      <c r="N187" s="2" t="s">
        <v>525</v>
      </c>
      <c r="O187" s="2" t="s">
        <v>424</v>
      </c>
      <c r="P187" s="2"/>
    </row>
    <row r="188" spans="2:16" hidden="1" x14ac:dyDescent="0.25">
      <c r="B188" s="2" t="s">
        <v>823</v>
      </c>
      <c r="C188" s="2" t="s">
        <v>684</v>
      </c>
      <c r="D188" s="2" t="s">
        <v>520</v>
      </c>
      <c r="E188" s="2" t="s">
        <v>340</v>
      </c>
      <c r="F188" s="2" t="s">
        <v>424</v>
      </c>
      <c r="G188" s="2" t="s">
        <v>932</v>
      </c>
      <c r="H188" s="2"/>
      <c r="I188" s="2"/>
      <c r="J188" s="2" t="s">
        <v>851</v>
      </c>
      <c r="K188" s="2" t="s">
        <v>933</v>
      </c>
      <c r="L188" s="2" t="s">
        <v>523</v>
      </c>
      <c r="M188" s="2" t="s">
        <v>524</v>
      </c>
      <c r="N188" s="2" t="s">
        <v>525</v>
      </c>
      <c r="O188" s="2" t="s">
        <v>424</v>
      </c>
      <c r="P188" s="2"/>
    </row>
    <row r="189" spans="2:16" hidden="1" x14ac:dyDescent="0.25">
      <c r="B189" s="2" t="s">
        <v>823</v>
      </c>
      <c r="C189" s="2" t="s">
        <v>684</v>
      </c>
      <c r="D189" s="2" t="s">
        <v>608</v>
      </c>
      <c r="E189" s="2" t="s">
        <v>340</v>
      </c>
      <c r="F189" s="2" t="s">
        <v>424</v>
      </c>
      <c r="G189" s="2" t="s">
        <v>932</v>
      </c>
      <c r="H189" s="2"/>
      <c r="I189" s="2"/>
      <c r="J189" s="2" t="s">
        <v>851</v>
      </c>
      <c r="K189" s="2" t="s">
        <v>933</v>
      </c>
      <c r="L189" s="2" t="s">
        <v>523</v>
      </c>
      <c r="M189" s="2" t="s">
        <v>524</v>
      </c>
      <c r="N189" s="2" t="s">
        <v>525</v>
      </c>
      <c r="O189" s="2" t="s">
        <v>424</v>
      </c>
      <c r="P189" s="2"/>
    </row>
    <row r="190" spans="2:16" hidden="1" x14ac:dyDescent="0.25">
      <c r="B190" s="2" t="s">
        <v>27</v>
      </c>
      <c r="C190" s="2" t="s">
        <v>424</v>
      </c>
      <c r="D190" s="2" t="s">
        <v>424</v>
      </c>
      <c r="E190" s="2" t="s">
        <v>424</v>
      </c>
      <c r="F190" s="2" t="s">
        <v>424</v>
      </c>
      <c r="G190" s="2" t="s">
        <v>424</v>
      </c>
      <c r="H190" s="2"/>
      <c r="I190" s="2"/>
      <c r="J190" s="2"/>
      <c r="K190" s="2"/>
      <c r="L190" s="2" t="s">
        <v>450</v>
      </c>
      <c r="M190" s="2" t="s">
        <v>451</v>
      </c>
      <c r="N190" s="2" t="s">
        <v>452</v>
      </c>
      <c r="O190" s="2" t="s">
        <v>424</v>
      </c>
      <c r="P190" s="2" t="s">
        <v>424</v>
      </c>
    </row>
    <row r="191" spans="2:16" hidden="1" x14ac:dyDescent="0.25">
      <c r="B191" s="2" t="s">
        <v>824</v>
      </c>
      <c r="C191" s="2" t="s">
        <v>640</v>
      </c>
      <c r="D191" s="2" t="s">
        <v>440</v>
      </c>
      <c r="E191" s="2" t="s">
        <v>15</v>
      </c>
      <c r="F191" s="2" t="s">
        <v>424</v>
      </c>
      <c r="G191" s="2" t="s">
        <v>934</v>
      </c>
      <c r="H191" s="2"/>
      <c r="I191" s="2"/>
      <c r="J191" s="2" t="s">
        <v>863</v>
      </c>
      <c r="K191" s="2" t="s">
        <v>935</v>
      </c>
      <c r="L191" s="2" t="s">
        <v>441</v>
      </c>
      <c r="M191" s="2" t="s">
        <v>424</v>
      </c>
      <c r="N191" s="2" t="s">
        <v>442</v>
      </c>
      <c r="O191" s="2" t="s">
        <v>424</v>
      </c>
      <c r="P191" s="2" t="s">
        <v>424</v>
      </c>
    </row>
    <row r="192" spans="2:16" hidden="1" x14ac:dyDescent="0.25">
      <c r="B192" s="2" t="s">
        <v>825</v>
      </c>
      <c r="C192" s="2" t="s">
        <v>656</v>
      </c>
      <c r="D192" s="2" t="s">
        <v>462</v>
      </c>
      <c r="E192" s="2" t="s">
        <v>299</v>
      </c>
      <c r="F192" s="2" t="s">
        <v>424</v>
      </c>
      <c r="G192" s="2" t="s">
        <v>936</v>
      </c>
      <c r="H192" s="2"/>
      <c r="I192" s="2"/>
      <c r="J192" s="2" t="s">
        <v>887</v>
      </c>
      <c r="K192" s="2" t="s">
        <v>937</v>
      </c>
      <c r="L192" s="2" t="s">
        <v>473</v>
      </c>
      <c r="M192" s="2" t="s">
        <v>424</v>
      </c>
      <c r="N192" s="2" t="s">
        <v>474</v>
      </c>
      <c r="O192" s="2" t="s">
        <v>424</v>
      </c>
      <c r="P192" s="2" t="s">
        <v>424</v>
      </c>
    </row>
    <row r="193" spans="2:16" hidden="1" x14ac:dyDescent="0.25">
      <c r="B193" s="2" t="s">
        <v>825</v>
      </c>
      <c r="C193" s="2" t="s">
        <v>656</v>
      </c>
      <c r="D193" s="2" t="s">
        <v>520</v>
      </c>
      <c r="E193" s="2" t="s">
        <v>299</v>
      </c>
      <c r="F193" s="2" t="s">
        <v>424</v>
      </c>
      <c r="G193" s="2" t="s">
        <v>936</v>
      </c>
      <c r="H193" s="2"/>
      <c r="I193" s="2"/>
      <c r="J193" s="2" t="s">
        <v>887</v>
      </c>
      <c r="K193" s="2" t="s">
        <v>937</v>
      </c>
      <c r="L193" s="2" t="s">
        <v>473</v>
      </c>
      <c r="M193" s="2" t="s">
        <v>424</v>
      </c>
      <c r="N193" s="2" t="s">
        <v>474</v>
      </c>
      <c r="O193" s="2" t="s">
        <v>424</v>
      </c>
      <c r="P193" s="2" t="s">
        <v>424</v>
      </c>
    </row>
    <row r="194" spans="2:16" hidden="1" x14ac:dyDescent="0.25">
      <c r="B194" s="2" t="s">
        <v>825</v>
      </c>
      <c r="C194" s="2" t="s">
        <v>656</v>
      </c>
      <c r="D194" s="2" t="s">
        <v>554</v>
      </c>
      <c r="E194" s="2" t="s">
        <v>299</v>
      </c>
      <c r="F194" s="2" t="s">
        <v>424</v>
      </c>
      <c r="G194" s="2" t="s">
        <v>936</v>
      </c>
      <c r="H194" s="2"/>
      <c r="I194" s="2"/>
      <c r="J194" s="2" t="s">
        <v>887</v>
      </c>
      <c r="K194" s="2" t="s">
        <v>937</v>
      </c>
      <c r="L194" s="2" t="s">
        <v>473</v>
      </c>
      <c r="M194" s="2" t="s">
        <v>424</v>
      </c>
      <c r="N194" s="2" t="s">
        <v>474</v>
      </c>
      <c r="O194" s="2" t="s">
        <v>424</v>
      </c>
      <c r="P194" s="2" t="s">
        <v>424</v>
      </c>
    </row>
    <row r="195" spans="2:16" hidden="1" x14ac:dyDescent="0.25">
      <c r="B195" s="2" t="s">
        <v>826</v>
      </c>
      <c r="C195" s="2" t="s">
        <v>706</v>
      </c>
      <c r="D195" s="2" t="s">
        <v>490</v>
      </c>
      <c r="E195" s="2" t="s">
        <v>172</v>
      </c>
      <c r="F195" s="2" t="s">
        <v>424</v>
      </c>
      <c r="G195" s="2" t="s">
        <v>938</v>
      </c>
      <c r="H195" s="2"/>
      <c r="I195" s="2"/>
      <c r="J195" s="2" t="s">
        <v>851</v>
      </c>
      <c r="K195" s="2" t="s">
        <v>939</v>
      </c>
      <c r="L195" s="2" t="s">
        <v>564</v>
      </c>
      <c r="M195" s="2" t="s">
        <v>424</v>
      </c>
      <c r="N195" s="2" t="s">
        <v>565</v>
      </c>
      <c r="O195" s="2" t="s">
        <v>424</v>
      </c>
      <c r="P195" s="2"/>
    </row>
    <row r="196" spans="2:16" hidden="1" x14ac:dyDescent="0.25">
      <c r="B196" s="2" t="s">
        <v>826</v>
      </c>
      <c r="C196" s="2" t="s">
        <v>706</v>
      </c>
      <c r="D196" s="2" t="s">
        <v>608</v>
      </c>
      <c r="E196" s="2" t="s">
        <v>172</v>
      </c>
      <c r="F196" s="2" t="s">
        <v>424</v>
      </c>
      <c r="G196" s="2" t="s">
        <v>938</v>
      </c>
      <c r="H196" s="2"/>
      <c r="I196" s="2"/>
      <c r="J196" s="2" t="s">
        <v>851</v>
      </c>
      <c r="K196" s="2" t="s">
        <v>939</v>
      </c>
      <c r="L196" s="2" t="s">
        <v>564</v>
      </c>
      <c r="M196" s="2" t="s">
        <v>424</v>
      </c>
      <c r="N196" s="2" t="s">
        <v>565</v>
      </c>
      <c r="O196" s="2" t="s">
        <v>424</v>
      </c>
      <c r="P196" s="2"/>
    </row>
    <row r="197" spans="2:16" hidden="1" x14ac:dyDescent="0.25">
      <c r="B197" s="2" t="s">
        <v>827</v>
      </c>
      <c r="C197" s="2" t="s">
        <v>681</v>
      </c>
      <c r="D197" s="2" t="s">
        <v>490</v>
      </c>
      <c r="E197" s="2" t="s">
        <v>108</v>
      </c>
      <c r="F197" s="2" t="s">
        <v>424</v>
      </c>
      <c r="G197" s="2" t="s">
        <v>940</v>
      </c>
      <c r="H197" s="2"/>
      <c r="I197" s="2"/>
      <c r="J197" s="2" t="s">
        <v>941</v>
      </c>
      <c r="K197" s="2" t="s">
        <v>942</v>
      </c>
      <c r="L197" s="2" t="s">
        <v>517</v>
      </c>
      <c r="M197" s="2" t="s">
        <v>518</v>
      </c>
      <c r="N197" s="2" t="s">
        <v>519</v>
      </c>
      <c r="O197" s="2" t="s">
        <v>763</v>
      </c>
      <c r="P197" s="2" t="s">
        <v>424</v>
      </c>
    </row>
    <row r="198" spans="2:16" hidden="1" x14ac:dyDescent="0.25">
      <c r="B198" s="2" t="s">
        <v>827</v>
      </c>
      <c r="C198" s="2" t="s">
        <v>681</v>
      </c>
      <c r="D198" s="2" t="s">
        <v>520</v>
      </c>
      <c r="E198" s="2" t="s">
        <v>108</v>
      </c>
      <c r="F198" s="2" t="s">
        <v>424</v>
      </c>
      <c r="G198" s="2" t="s">
        <v>940</v>
      </c>
      <c r="H198" s="2"/>
      <c r="I198" s="2"/>
      <c r="J198" s="2" t="s">
        <v>941</v>
      </c>
      <c r="K198" s="2" t="s">
        <v>942</v>
      </c>
      <c r="L198" s="2" t="s">
        <v>517</v>
      </c>
      <c r="M198" s="2" t="s">
        <v>518</v>
      </c>
      <c r="N198" s="2" t="s">
        <v>519</v>
      </c>
      <c r="O198" s="2" t="s">
        <v>763</v>
      </c>
      <c r="P198" s="2" t="s">
        <v>424</v>
      </c>
    </row>
    <row r="199" spans="2:16" hidden="1" x14ac:dyDescent="0.25">
      <c r="B199" s="2" t="s">
        <v>828</v>
      </c>
      <c r="C199" s="2" t="s">
        <v>730</v>
      </c>
      <c r="D199" s="2" t="s">
        <v>520</v>
      </c>
      <c r="E199" s="2" t="s">
        <v>420</v>
      </c>
      <c r="F199" s="2" t="s">
        <v>421</v>
      </c>
      <c r="G199" s="2" t="s">
        <v>943</v>
      </c>
      <c r="H199" s="2"/>
      <c r="I199" s="2"/>
      <c r="J199" s="2" t="s">
        <v>874</v>
      </c>
      <c r="K199" s="2" t="s">
        <v>944</v>
      </c>
      <c r="L199" s="2" t="s">
        <v>597</v>
      </c>
      <c r="M199" s="2" t="s">
        <v>598</v>
      </c>
      <c r="N199" s="2" t="s">
        <v>599</v>
      </c>
      <c r="O199" s="2" t="s">
        <v>764</v>
      </c>
      <c r="P199" s="2" t="s">
        <v>424</v>
      </c>
    </row>
    <row r="200" spans="2:16" hidden="1" x14ac:dyDescent="0.25">
      <c r="B200" s="2" t="s">
        <v>828</v>
      </c>
      <c r="C200" s="2" t="s">
        <v>742</v>
      </c>
      <c r="D200" s="2" t="s">
        <v>440</v>
      </c>
      <c r="E200" s="2" t="s">
        <v>409</v>
      </c>
      <c r="F200" s="2" t="s">
        <v>424</v>
      </c>
      <c r="G200" s="2" t="s">
        <v>945</v>
      </c>
      <c r="H200" s="2"/>
      <c r="I200" s="2"/>
      <c r="J200" s="2" t="s">
        <v>876</v>
      </c>
      <c r="K200" s="2" t="s">
        <v>946</v>
      </c>
      <c r="L200" s="2" t="s">
        <v>617</v>
      </c>
      <c r="M200" s="2" t="s">
        <v>424</v>
      </c>
      <c r="N200" s="2" t="s">
        <v>618</v>
      </c>
      <c r="O200" s="2" t="s">
        <v>424</v>
      </c>
      <c r="P200" s="2"/>
    </row>
    <row r="201" spans="2:16" hidden="1" x14ac:dyDescent="0.25">
      <c r="B201" s="2" t="s">
        <v>829</v>
      </c>
      <c r="C201" s="2" t="s">
        <v>744</v>
      </c>
      <c r="D201" s="2" t="s">
        <v>440</v>
      </c>
      <c r="E201" s="2" t="s">
        <v>411</v>
      </c>
      <c r="F201" s="2" t="s">
        <v>424</v>
      </c>
      <c r="G201" s="2" t="s">
        <v>947</v>
      </c>
      <c r="H201" s="2"/>
      <c r="I201" s="2"/>
      <c r="J201" s="2" t="s">
        <v>859</v>
      </c>
      <c r="K201" s="2" t="s">
        <v>948</v>
      </c>
      <c r="L201" s="2" t="s">
        <v>619</v>
      </c>
      <c r="M201" s="2" t="s">
        <v>424</v>
      </c>
      <c r="N201" s="2" t="s">
        <v>620</v>
      </c>
      <c r="O201" s="2" t="s">
        <v>424</v>
      </c>
      <c r="P201" s="2" t="s">
        <v>424</v>
      </c>
    </row>
    <row r="202" spans="2:16" hidden="1" x14ac:dyDescent="0.25">
      <c r="B202" s="2" t="s">
        <v>830</v>
      </c>
      <c r="C202" s="2" t="s">
        <v>703</v>
      </c>
      <c r="D202" s="2" t="s">
        <v>440</v>
      </c>
      <c r="E202" s="2" t="s">
        <v>169</v>
      </c>
      <c r="F202" s="2" t="s">
        <v>424</v>
      </c>
      <c r="G202" s="2" t="s">
        <v>846</v>
      </c>
      <c r="H202" s="2"/>
      <c r="I202" s="2"/>
      <c r="J202" s="2" t="s">
        <v>847</v>
      </c>
      <c r="K202" s="2" t="s">
        <v>949</v>
      </c>
      <c r="L202" s="2" t="s">
        <v>561</v>
      </c>
      <c r="M202" s="2" t="s">
        <v>562</v>
      </c>
      <c r="N202" s="2" t="s">
        <v>563</v>
      </c>
      <c r="O202" s="2" t="s">
        <v>424</v>
      </c>
      <c r="P202" s="2"/>
    </row>
    <row r="203" spans="2:16" hidden="1" x14ac:dyDescent="0.25">
      <c r="B203" s="2" t="s">
        <v>830</v>
      </c>
      <c r="C203" s="2" t="s">
        <v>703</v>
      </c>
      <c r="D203" s="2" t="s">
        <v>462</v>
      </c>
      <c r="E203" s="2" t="s">
        <v>169</v>
      </c>
      <c r="F203" s="2" t="s">
        <v>424</v>
      </c>
      <c r="G203" s="2" t="s">
        <v>846</v>
      </c>
      <c r="H203" s="2"/>
      <c r="I203" s="2"/>
      <c r="J203" s="2" t="s">
        <v>847</v>
      </c>
      <c r="K203" s="2" t="s">
        <v>949</v>
      </c>
      <c r="L203" s="2" t="s">
        <v>561</v>
      </c>
      <c r="M203" s="2" t="s">
        <v>562</v>
      </c>
      <c r="N203" s="2" t="s">
        <v>563</v>
      </c>
      <c r="O203" s="2" t="s">
        <v>424</v>
      </c>
      <c r="P203" s="2"/>
    </row>
    <row r="204" spans="2:16" hidden="1" x14ac:dyDescent="0.25">
      <c r="B204" s="2" t="s">
        <v>830</v>
      </c>
      <c r="C204" s="2" t="s">
        <v>703</v>
      </c>
      <c r="D204" s="2" t="s">
        <v>520</v>
      </c>
      <c r="E204" s="2" t="s">
        <v>169</v>
      </c>
      <c r="F204" s="2" t="s">
        <v>424</v>
      </c>
      <c r="G204" s="2" t="s">
        <v>846</v>
      </c>
      <c r="H204" s="2"/>
      <c r="I204" s="2"/>
      <c r="J204" s="2" t="s">
        <v>847</v>
      </c>
      <c r="K204" s="2" t="s">
        <v>949</v>
      </c>
      <c r="L204" s="2" t="s">
        <v>561</v>
      </c>
      <c r="M204" s="2" t="s">
        <v>562</v>
      </c>
      <c r="N204" s="2" t="s">
        <v>563</v>
      </c>
      <c r="O204" s="2" t="s">
        <v>424</v>
      </c>
      <c r="P204" s="2"/>
    </row>
    <row r="205" spans="2:16" hidden="1" x14ac:dyDescent="0.25">
      <c r="B205" s="2" t="s">
        <v>830</v>
      </c>
      <c r="C205" s="2" t="s">
        <v>703</v>
      </c>
      <c r="D205" s="2" t="s">
        <v>554</v>
      </c>
      <c r="E205" s="2" t="s">
        <v>169</v>
      </c>
      <c r="F205" s="2" t="s">
        <v>424</v>
      </c>
      <c r="G205" s="2" t="s">
        <v>846</v>
      </c>
      <c r="H205" s="2"/>
      <c r="I205" s="2"/>
      <c r="J205" s="2" t="s">
        <v>847</v>
      </c>
      <c r="K205" s="2" t="s">
        <v>949</v>
      </c>
      <c r="L205" s="2" t="s">
        <v>561</v>
      </c>
      <c r="M205" s="2" t="s">
        <v>562</v>
      </c>
      <c r="N205" s="2" t="s">
        <v>563</v>
      </c>
      <c r="O205" s="2" t="s">
        <v>424</v>
      </c>
      <c r="P205" s="2"/>
    </row>
    <row r="206" spans="2:16" hidden="1" x14ac:dyDescent="0.25">
      <c r="B206" s="2" t="s">
        <v>831</v>
      </c>
      <c r="C206" s="2" t="s">
        <v>669</v>
      </c>
      <c r="D206" s="2" t="s">
        <v>490</v>
      </c>
      <c r="E206" s="2" t="s">
        <v>116</v>
      </c>
      <c r="F206" s="2" t="s">
        <v>424</v>
      </c>
      <c r="G206" s="2" t="s">
        <v>915</v>
      </c>
      <c r="H206" s="2"/>
      <c r="I206" s="2"/>
      <c r="J206" s="2" t="s">
        <v>851</v>
      </c>
      <c r="K206" s="2" t="s">
        <v>916</v>
      </c>
      <c r="L206" s="2" t="s">
        <v>526</v>
      </c>
      <c r="M206" s="2" t="s">
        <v>424</v>
      </c>
      <c r="N206" s="2" t="s">
        <v>527</v>
      </c>
      <c r="O206" s="2" t="s">
        <v>424</v>
      </c>
      <c r="P206" s="2"/>
    </row>
    <row r="207" spans="2:16" hidden="1" x14ac:dyDescent="0.25">
      <c r="B207" s="2" t="s">
        <v>831</v>
      </c>
      <c r="C207" s="2" t="s">
        <v>669</v>
      </c>
      <c r="D207" s="2" t="s">
        <v>520</v>
      </c>
      <c r="E207" s="2" t="s">
        <v>116</v>
      </c>
      <c r="F207" s="2" t="s">
        <v>424</v>
      </c>
      <c r="G207" s="2" t="s">
        <v>915</v>
      </c>
      <c r="H207" s="2"/>
      <c r="I207" s="2"/>
      <c r="J207" s="2" t="s">
        <v>851</v>
      </c>
      <c r="K207" s="2" t="s">
        <v>916</v>
      </c>
      <c r="L207" s="2" t="s">
        <v>526</v>
      </c>
      <c r="M207" s="2" t="s">
        <v>424</v>
      </c>
      <c r="N207" s="2" t="s">
        <v>527</v>
      </c>
      <c r="O207" s="2" t="s">
        <v>424</v>
      </c>
      <c r="P207" s="2"/>
    </row>
    <row r="208" spans="2:16" hidden="1" x14ac:dyDescent="0.25">
      <c r="B208" s="2" t="s">
        <v>155</v>
      </c>
      <c r="C208" s="2" t="s">
        <v>424</v>
      </c>
      <c r="D208" s="2" t="s">
        <v>440</v>
      </c>
      <c r="E208" s="2" t="s">
        <v>156</v>
      </c>
      <c r="F208" s="2" t="s">
        <v>424</v>
      </c>
      <c r="G208" s="2" t="s">
        <v>950</v>
      </c>
      <c r="H208" s="2"/>
      <c r="I208" s="2"/>
      <c r="J208" s="2" t="s">
        <v>859</v>
      </c>
      <c r="K208" s="2" t="s">
        <v>951</v>
      </c>
      <c r="L208" s="2" t="s">
        <v>552</v>
      </c>
      <c r="M208" s="2" t="s">
        <v>424</v>
      </c>
      <c r="N208" s="2" t="s">
        <v>553</v>
      </c>
      <c r="O208" s="2" t="s">
        <v>424</v>
      </c>
      <c r="P208" s="2" t="s">
        <v>424</v>
      </c>
    </row>
    <row r="209" spans="2:16" hidden="1" x14ac:dyDescent="0.25">
      <c r="B209" s="2" t="s">
        <v>155</v>
      </c>
      <c r="C209" s="2" t="s">
        <v>424</v>
      </c>
      <c r="D209" s="2" t="s">
        <v>520</v>
      </c>
      <c r="E209" s="2" t="s">
        <v>156</v>
      </c>
      <c r="F209" s="2" t="s">
        <v>424</v>
      </c>
      <c r="G209" s="2" t="s">
        <v>950</v>
      </c>
      <c r="H209" s="2"/>
      <c r="I209" s="2"/>
      <c r="J209" s="2" t="s">
        <v>859</v>
      </c>
      <c r="K209" s="2" t="s">
        <v>951</v>
      </c>
      <c r="L209" s="2" t="s">
        <v>552</v>
      </c>
      <c r="M209" s="2" t="s">
        <v>424</v>
      </c>
      <c r="N209" s="2" t="s">
        <v>553</v>
      </c>
      <c r="O209" s="2" t="s">
        <v>424</v>
      </c>
      <c r="P209" s="2" t="s">
        <v>424</v>
      </c>
    </row>
    <row r="210" spans="2:16" hidden="1" x14ac:dyDescent="0.25">
      <c r="B210" s="2" t="s">
        <v>749</v>
      </c>
      <c r="C210" s="2" t="s">
        <v>708</v>
      </c>
      <c r="D210" s="2" t="s">
        <v>440</v>
      </c>
      <c r="E210" s="2" t="s">
        <v>181</v>
      </c>
      <c r="F210" s="2" t="s">
        <v>182</v>
      </c>
      <c r="G210" s="2" t="s">
        <v>952</v>
      </c>
      <c r="H210" s="2"/>
      <c r="I210" s="2"/>
      <c r="J210" s="2" t="s">
        <v>953</v>
      </c>
      <c r="K210" s="2" t="s">
        <v>954</v>
      </c>
      <c r="L210" s="2" t="s">
        <v>569</v>
      </c>
      <c r="M210" s="2" t="s">
        <v>424</v>
      </c>
      <c r="N210" s="2" t="s">
        <v>570</v>
      </c>
      <c r="O210" s="2" t="s">
        <v>424</v>
      </c>
      <c r="P210" s="2" t="s">
        <v>424</v>
      </c>
    </row>
    <row r="211" spans="2:16" hidden="1" x14ac:dyDescent="0.25">
      <c r="B211" s="2" t="s">
        <v>832</v>
      </c>
      <c r="C211" s="2" t="s">
        <v>649</v>
      </c>
      <c r="D211" s="2" t="s">
        <v>440</v>
      </c>
      <c r="E211" s="2" t="s">
        <v>33</v>
      </c>
      <c r="F211" s="2" t="s">
        <v>424</v>
      </c>
      <c r="G211" s="2" t="s">
        <v>955</v>
      </c>
      <c r="H211" s="2"/>
      <c r="I211" s="2"/>
      <c r="J211" s="2" t="s">
        <v>859</v>
      </c>
      <c r="K211" s="2" t="s">
        <v>956</v>
      </c>
      <c r="L211" s="2" t="s">
        <v>457</v>
      </c>
      <c r="M211" s="2" t="s">
        <v>424</v>
      </c>
      <c r="N211" s="2" t="s">
        <v>458</v>
      </c>
      <c r="O211" s="2" t="s">
        <v>424</v>
      </c>
      <c r="P211" s="2"/>
    </row>
    <row r="212" spans="2:16" hidden="1" x14ac:dyDescent="0.25">
      <c r="B212" s="2" t="s">
        <v>832</v>
      </c>
      <c r="C212" s="2" t="s">
        <v>649</v>
      </c>
      <c r="D212" s="2" t="s">
        <v>490</v>
      </c>
      <c r="E212" s="2" t="s">
        <v>33</v>
      </c>
      <c r="F212" s="2" t="s">
        <v>424</v>
      </c>
      <c r="G212" s="2" t="s">
        <v>955</v>
      </c>
      <c r="H212" s="2"/>
      <c r="I212" s="2"/>
      <c r="J212" s="2" t="s">
        <v>859</v>
      </c>
      <c r="K212" s="2" t="s">
        <v>956</v>
      </c>
      <c r="L212" s="2" t="s">
        <v>457</v>
      </c>
      <c r="M212" s="2" t="s">
        <v>424</v>
      </c>
      <c r="N212" s="2" t="s">
        <v>458</v>
      </c>
      <c r="O212" s="2" t="s">
        <v>424</v>
      </c>
      <c r="P212" s="2"/>
    </row>
    <row r="213" spans="2:16" hidden="1" x14ac:dyDescent="0.25">
      <c r="B213" s="2" t="s">
        <v>832</v>
      </c>
      <c r="C213" s="2" t="s">
        <v>649</v>
      </c>
      <c r="D213" s="2" t="s">
        <v>520</v>
      </c>
      <c r="E213" s="2" t="s">
        <v>33</v>
      </c>
      <c r="F213" s="2" t="s">
        <v>424</v>
      </c>
      <c r="G213" s="2" t="s">
        <v>955</v>
      </c>
      <c r="H213" s="2"/>
      <c r="I213" s="2"/>
      <c r="J213" s="2" t="s">
        <v>859</v>
      </c>
      <c r="K213" s="2" t="s">
        <v>956</v>
      </c>
      <c r="L213" s="2" t="s">
        <v>457</v>
      </c>
      <c r="M213" s="2" t="s">
        <v>424</v>
      </c>
      <c r="N213" s="2" t="s">
        <v>458</v>
      </c>
      <c r="O213" s="2" t="s">
        <v>424</v>
      </c>
      <c r="P213" s="2"/>
    </row>
    <row r="214" spans="2:16" hidden="1" x14ac:dyDescent="0.25">
      <c r="B214" s="2" t="s">
        <v>833</v>
      </c>
      <c r="C214" s="2" t="s">
        <v>673</v>
      </c>
      <c r="D214" s="2" t="s">
        <v>490</v>
      </c>
      <c r="E214" s="2" t="s">
        <v>88</v>
      </c>
      <c r="F214" s="2" t="s">
        <v>424</v>
      </c>
      <c r="G214" s="2" t="s">
        <v>957</v>
      </c>
      <c r="H214" s="2"/>
      <c r="I214" s="2"/>
      <c r="J214" s="2" t="s">
        <v>958</v>
      </c>
      <c r="K214" s="2" t="s">
        <v>959</v>
      </c>
      <c r="L214" s="2" t="s">
        <v>504</v>
      </c>
      <c r="M214" s="2" t="s">
        <v>424</v>
      </c>
      <c r="N214" s="2" t="s">
        <v>505</v>
      </c>
      <c r="O214" s="2" t="s">
        <v>424</v>
      </c>
      <c r="P214" s="2" t="s">
        <v>424</v>
      </c>
    </row>
    <row r="215" spans="2:16" hidden="1" x14ac:dyDescent="0.25">
      <c r="B215" s="2" t="s">
        <v>834</v>
      </c>
      <c r="C215" s="2" t="s">
        <v>712</v>
      </c>
      <c r="D215" s="2" t="s">
        <v>462</v>
      </c>
      <c r="E215" s="2" t="s">
        <v>375</v>
      </c>
      <c r="F215" s="2" t="s">
        <v>189</v>
      </c>
      <c r="G215" s="2" t="s">
        <v>960</v>
      </c>
      <c r="H215" s="2"/>
      <c r="I215" s="2"/>
      <c r="J215" s="2" t="s">
        <v>961</v>
      </c>
      <c r="K215" s="2" t="s">
        <v>962</v>
      </c>
      <c r="L215" s="2" t="s">
        <v>574</v>
      </c>
      <c r="M215" s="2" t="s">
        <v>575</v>
      </c>
      <c r="N215" s="2" t="s">
        <v>576</v>
      </c>
      <c r="O215" s="2" t="s">
        <v>424</v>
      </c>
      <c r="P215" s="2" t="s">
        <v>424</v>
      </c>
    </row>
    <row r="216" spans="2:16" hidden="1" x14ac:dyDescent="0.25">
      <c r="B216" s="2" t="s">
        <v>834</v>
      </c>
      <c r="C216" s="2" t="s">
        <v>712</v>
      </c>
      <c r="D216" s="2" t="s">
        <v>554</v>
      </c>
      <c r="E216" s="2" t="s">
        <v>375</v>
      </c>
      <c r="F216" s="2" t="s">
        <v>189</v>
      </c>
      <c r="G216" s="2" t="s">
        <v>960</v>
      </c>
      <c r="H216" s="2"/>
      <c r="I216" s="2"/>
      <c r="J216" s="2" t="s">
        <v>961</v>
      </c>
      <c r="K216" s="2" t="s">
        <v>962</v>
      </c>
      <c r="L216" s="2" t="s">
        <v>574</v>
      </c>
      <c r="M216" s="2" t="s">
        <v>575</v>
      </c>
      <c r="N216" s="2" t="s">
        <v>576</v>
      </c>
      <c r="O216" s="2" t="s">
        <v>424</v>
      </c>
      <c r="P216" s="2" t="s">
        <v>424</v>
      </c>
    </row>
    <row r="217" spans="2:16" hidden="1" x14ac:dyDescent="0.25">
      <c r="B217" s="2" t="s">
        <v>834</v>
      </c>
      <c r="C217" s="2" t="s">
        <v>712</v>
      </c>
      <c r="D217" s="2" t="s">
        <v>440</v>
      </c>
      <c r="E217" s="2" t="s">
        <v>375</v>
      </c>
      <c r="F217" s="2" t="s">
        <v>189</v>
      </c>
      <c r="G217" s="2" t="s">
        <v>960</v>
      </c>
      <c r="H217" s="2"/>
      <c r="I217" s="2"/>
      <c r="J217" s="2" t="s">
        <v>961</v>
      </c>
      <c r="K217" s="2" t="s">
        <v>962</v>
      </c>
      <c r="L217" s="2" t="s">
        <v>574</v>
      </c>
      <c r="M217" s="2" t="s">
        <v>575</v>
      </c>
      <c r="N217" s="2" t="s">
        <v>576</v>
      </c>
      <c r="O217" s="2" t="s">
        <v>424</v>
      </c>
      <c r="P217" s="2" t="s">
        <v>424</v>
      </c>
    </row>
    <row r="218" spans="2:16" hidden="1" x14ac:dyDescent="0.25">
      <c r="B218" s="2" t="s">
        <v>835</v>
      </c>
      <c r="C218" s="2" t="s">
        <v>687</v>
      </c>
      <c r="D218" s="2" t="s">
        <v>520</v>
      </c>
      <c r="E218" s="2" t="s">
        <v>119</v>
      </c>
      <c r="F218" s="2" t="s">
        <v>424</v>
      </c>
      <c r="G218" s="2" t="s">
        <v>963</v>
      </c>
      <c r="H218" s="2"/>
      <c r="I218" s="2"/>
      <c r="J218" s="2" t="s">
        <v>863</v>
      </c>
      <c r="K218" s="2" t="s">
        <v>964</v>
      </c>
      <c r="L218" s="2" t="s">
        <v>528</v>
      </c>
      <c r="M218" s="2" t="s">
        <v>424</v>
      </c>
      <c r="N218" s="2" t="s">
        <v>529</v>
      </c>
      <c r="O218" s="2" t="s">
        <v>765</v>
      </c>
      <c r="P218" s="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73DD-F6B7-4C94-A840-EADD0A9B6D76}">
  <dimension ref="A1:O147"/>
  <sheetViews>
    <sheetView workbookViewId="0">
      <selection sqref="A1:O147"/>
    </sheetView>
  </sheetViews>
  <sheetFormatPr defaultRowHeight="15" x14ac:dyDescent="0.25"/>
  <cols>
    <col min="1" max="1" width="11.140625" bestFit="1" customWidth="1"/>
    <col min="2" max="2" width="43" bestFit="1" customWidth="1"/>
    <col min="3" max="3" width="26" hidden="1" customWidth="1"/>
    <col min="4" max="4" width="13.42578125" bestFit="1" customWidth="1"/>
    <col min="5" max="5" width="40.5703125" bestFit="1" customWidth="1"/>
    <col min="6" max="6" width="26.85546875" bestFit="1" customWidth="1"/>
    <col min="7" max="7" width="19.5703125" bestFit="1" customWidth="1"/>
    <col min="8" max="9" width="8.85546875" bestFit="1" customWidth="1"/>
    <col min="10" max="10" width="22.28515625" bestFit="1" customWidth="1"/>
    <col min="11" max="11" width="13.7109375" bestFit="1" customWidth="1"/>
    <col min="12" max="12" width="41.140625" bestFit="1" customWidth="1"/>
    <col min="13" max="13" width="81.140625" bestFit="1" customWidth="1"/>
    <col min="14" max="14" width="9.5703125" customWidth="1"/>
    <col min="15" max="16" width="11.140625" bestFit="1" customWidth="1"/>
  </cols>
  <sheetData>
    <row r="1" spans="1:15" x14ac:dyDescent="0.25">
      <c r="A1" t="s">
        <v>965</v>
      </c>
      <c r="B1" t="s">
        <v>629</v>
      </c>
      <c r="C1" t="s">
        <v>633</v>
      </c>
      <c r="D1" t="s">
        <v>425</v>
      </c>
      <c r="E1" t="s">
        <v>422</v>
      </c>
      <c r="F1" t="s">
        <v>630</v>
      </c>
      <c r="G1" t="s">
        <v>628</v>
      </c>
      <c r="H1" t="s">
        <v>426</v>
      </c>
      <c r="I1" t="s">
        <v>427</v>
      </c>
      <c r="J1" t="s">
        <v>428</v>
      </c>
      <c r="K1" t="s">
        <v>970</v>
      </c>
      <c r="L1" t="s">
        <v>632</v>
      </c>
      <c r="M1" t="s">
        <v>767</v>
      </c>
      <c r="N1" t="s">
        <v>768</v>
      </c>
      <c r="O1" t="s">
        <v>1003</v>
      </c>
    </row>
    <row r="2" spans="1:15" x14ac:dyDescent="0.25">
      <c r="A2" t="b">
        <v>1</v>
      </c>
      <c r="B2" s="2" t="s">
        <v>733</v>
      </c>
      <c r="C2" s="2" t="s">
        <v>703</v>
      </c>
      <c r="D2" s="2" t="s">
        <v>520</v>
      </c>
      <c r="E2" s="2" t="s">
        <v>230</v>
      </c>
      <c r="F2" s="2" t="s">
        <v>424</v>
      </c>
      <c r="G2" s="2" t="s">
        <v>231</v>
      </c>
      <c r="H2" s="2" t="s">
        <v>603</v>
      </c>
      <c r="I2" s="2" t="s">
        <v>424</v>
      </c>
      <c r="J2" s="2" t="s">
        <v>604</v>
      </c>
      <c r="K2" s="2" t="s">
        <v>966</v>
      </c>
      <c r="L2" s="2" t="s">
        <v>766</v>
      </c>
      <c r="M2" s="2" t="s">
        <v>770</v>
      </c>
      <c r="N2" s="2" t="s">
        <v>769</v>
      </c>
      <c r="O2" s="2" t="s">
        <v>769</v>
      </c>
    </row>
    <row r="3" spans="1:15" x14ac:dyDescent="0.25">
      <c r="B3" s="2" t="s">
        <v>682</v>
      </c>
      <c r="C3" s="2" t="s">
        <v>636</v>
      </c>
      <c r="D3" s="2" t="s">
        <v>520</v>
      </c>
      <c r="E3" s="2" t="s">
        <v>337</v>
      </c>
      <c r="F3" s="2" t="s">
        <v>424</v>
      </c>
      <c r="G3" s="2" t="s">
        <v>112</v>
      </c>
      <c r="H3" s="2" t="s">
        <v>521</v>
      </c>
      <c r="I3" s="2" t="s">
        <v>424</v>
      </c>
      <c r="J3" s="2" t="s">
        <v>522</v>
      </c>
      <c r="K3" s="2" t="s">
        <v>971</v>
      </c>
      <c r="L3" s="2" t="s">
        <v>750</v>
      </c>
      <c r="M3" s="2" t="s">
        <v>424</v>
      </c>
      <c r="N3" s="2"/>
      <c r="O3" s="2"/>
    </row>
    <row r="4" spans="1:15" x14ac:dyDescent="0.25">
      <c r="B4" s="2" t="s">
        <v>660</v>
      </c>
      <c r="C4" s="2" t="s">
        <v>661</v>
      </c>
      <c r="D4" s="2" t="s">
        <v>478</v>
      </c>
      <c r="E4" s="2" t="s">
        <v>309</v>
      </c>
      <c r="F4" s="2" t="s">
        <v>424</v>
      </c>
      <c r="G4" s="2" t="s">
        <v>64</v>
      </c>
      <c r="H4" s="2" t="s">
        <v>484</v>
      </c>
      <c r="I4" s="2" t="s">
        <v>485</v>
      </c>
      <c r="J4" s="2" t="s">
        <v>486</v>
      </c>
      <c r="K4" s="2" t="s">
        <v>968</v>
      </c>
      <c r="L4" s="2" t="s">
        <v>967</v>
      </c>
      <c r="M4" s="2">
        <v>151</v>
      </c>
      <c r="N4" s="2" t="s">
        <v>836</v>
      </c>
      <c r="O4" s="2"/>
    </row>
    <row r="5" spans="1:15" x14ac:dyDescent="0.25">
      <c r="A5" t="b">
        <v>1</v>
      </c>
      <c r="B5" s="2" t="s">
        <v>734</v>
      </c>
      <c r="C5" s="2" t="s">
        <v>675</v>
      </c>
      <c r="D5" s="2" t="s">
        <v>520</v>
      </c>
      <c r="E5" s="2" t="s">
        <v>401</v>
      </c>
      <c r="F5" s="2" t="s">
        <v>424</v>
      </c>
      <c r="G5" s="2" t="s">
        <v>101</v>
      </c>
      <c r="H5" s="2" t="s">
        <v>605</v>
      </c>
      <c r="I5" s="2" t="s">
        <v>606</v>
      </c>
      <c r="J5" s="2" t="s">
        <v>607</v>
      </c>
      <c r="K5" s="2" t="s">
        <v>966</v>
      </c>
      <c r="L5" s="2" t="s">
        <v>751</v>
      </c>
      <c r="M5" s="2">
        <v>31</v>
      </c>
      <c r="N5" s="2" t="s">
        <v>837</v>
      </c>
      <c r="O5" s="2"/>
    </row>
    <row r="6" spans="1:15" x14ac:dyDescent="0.25">
      <c r="A6" t="b">
        <v>1</v>
      </c>
      <c r="B6" s="2" t="s">
        <v>265</v>
      </c>
      <c r="C6" s="2" t="s">
        <v>424</v>
      </c>
      <c r="D6" s="2" t="s">
        <v>520</v>
      </c>
      <c r="E6" s="2" t="s">
        <v>266</v>
      </c>
      <c r="F6" s="2" t="s">
        <v>424</v>
      </c>
      <c r="G6" s="2" t="s">
        <v>177</v>
      </c>
      <c r="H6" s="2" t="s">
        <v>626</v>
      </c>
      <c r="I6" s="2" t="s">
        <v>424</v>
      </c>
      <c r="J6" s="2" t="s">
        <v>627</v>
      </c>
      <c r="K6" s="2" t="s">
        <v>966</v>
      </c>
      <c r="L6" s="2" t="s">
        <v>752</v>
      </c>
      <c r="M6" s="2" t="s">
        <v>770</v>
      </c>
      <c r="N6" s="2" t="s">
        <v>838</v>
      </c>
      <c r="O6" s="2"/>
    </row>
    <row r="7" spans="1:15" x14ac:dyDescent="0.25">
      <c r="A7" t="b">
        <v>1</v>
      </c>
      <c r="B7" s="2" t="s">
        <v>122</v>
      </c>
      <c r="C7" s="2" t="s">
        <v>424</v>
      </c>
      <c r="D7" s="2" t="s">
        <v>520</v>
      </c>
      <c r="E7" s="2" t="s">
        <v>123</v>
      </c>
      <c r="F7" s="2" t="s">
        <v>424</v>
      </c>
      <c r="G7" s="2" t="s">
        <v>56</v>
      </c>
      <c r="H7" s="2" t="s">
        <v>530</v>
      </c>
      <c r="I7" s="2" t="s">
        <v>424</v>
      </c>
      <c r="J7" s="2" t="s">
        <v>531</v>
      </c>
      <c r="K7" s="2" t="s">
        <v>966</v>
      </c>
      <c r="L7" s="2" t="s">
        <v>753</v>
      </c>
      <c r="M7" s="2" t="s">
        <v>424</v>
      </c>
      <c r="N7" s="2" t="s">
        <v>838</v>
      </c>
      <c r="O7" s="2"/>
    </row>
    <row r="8" spans="1:15" x14ac:dyDescent="0.25">
      <c r="B8" s="2" t="s">
        <v>692</v>
      </c>
      <c r="C8" s="2" t="s">
        <v>693</v>
      </c>
      <c r="D8" s="2" t="s">
        <v>520</v>
      </c>
      <c r="E8" s="2" t="s">
        <v>132</v>
      </c>
      <c r="F8" s="2" t="s">
        <v>424</v>
      </c>
      <c r="G8" s="2" t="s">
        <v>133</v>
      </c>
      <c r="H8" s="2" t="s">
        <v>538</v>
      </c>
      <c r="I8" s="2" t="s">
        <v>539</v>
      </c>
      <c r="J8" s="2" t="s">
        <v>540</v>
      </c>
      <c r="K8" s="2" t="s">
        <v>969</v>
      </c>
      <c r="L8" s="2" t="s">
        <v>424</v>
      </c>
      <c r="M8" s="2"/>
      <c r="N8" s="2"/>
      <c r="O8" s="2"/>
    </row>
    <row r="9" spans="1:15" x14ac:dyDescent="0.25">
      <c r="B9" s="2" t="s">
        <v>739</v>
      </c>
      <c r="C9" s="2" t="s">
        <v>740</v>
      </c>
      <c r="D9" s="2" t="s">
        <v>437</v>
      </c>
      <c r="E9" s="2" t="s">
        <v>245</v>
      </c>
      <c r="F9" s="2" t="s">
        <v>424</v>
      </c>
      <c r="G9" s="2" t="s">
        <v>246</v>
      </c>
      <c r="H9" s="2" t="s">
        <v>613</v>
      </c>
      <c r="I9" s="2" t="s">
        <v>424</v>
      </c>
      <c r="J9" s="2" t="s">
        <v>614</v>
      </c>
      <c r="K9" s="2" t="s">
        <v>972</v>
      </c>
      <c r="L9" s="2" t="s">
        <v>424</v>
      </c>
      <c r="M9" s="2"/>
      <c r="N9" s="2"/>
      <c r="O9" s="2"/>
    </row>
    <row r="10" spans="1:15" x14ac:dyDescent="0.25">
      <c r="B10" s="2" t="s">
        <v>658</v>
      </c>
      <c r="C10" s="2" t="s">
        <v>636</v>
      </c>
      <c r="D10" s="2" t="s">
        <v>478</v>
      </c>
      <c r="E10" s="2" t="s">
        <v>304</v>
      </c>
      <c r="F10" s="2" t="s">
        <v>424</v>
      </c>
      <c r="G10" s="2" t="s">
        <v>58</v>
      </c>
      <c r="H10" s="2" t="s">
        <v>479</v>
      </c>
      <c r="I10" s="2" t="s">
        <v>480</v>
      </c>
      <c r="J10" s="2" t="s">
        <v>481</v>
      </c>
      <c r="K10" s="2" t="s">
        <v>973</v>
      </c>
      <c r="L10" s="2" t="s">
        <v>424</v>
      </c>
      <c r="M10" s="2">
        <v>461</v>
      </c>
      <c r="N10" s="2" t="s">
        <v>839</v>
      </c>
      <c r="O10" s="2"/>
    </row>
    <row r="11" spans="1:15" x14ac:dyDescent="0.25">
      <c r="B11" s="2" t="s">
        <v>674</v>
      </c>
      <c r="C11" s="2" t="s">
        <v>675</v>
      </c>
      <c r="D11" s="2" t="s">
        <v>506</v>
      </c>
      <c r="E11" s="2" t="s">
        <v>92</v>
      </c>
      <c r="F11" s="2" t="s">
        <v>424</v>
      </c>
      <c r="G11" s="2" t="s">
        <v>93</v>
      </c>
      <c r="H11" s="2" t="s">
        <v>507</v>
      </c>
      <c r="I11" s="2" t="s">
        <v>424</v>
      </c>
      <c r="J11" s="2" t="s">
        <v>508</v>
      </c>
      <c r="K11" s="2" t="s">
        <v>974</v>
      </c>
      <c r="L11" s="2" t="s">
        <v>424</v>
      </c>
      <c r="M11" s="2" t="s">
        <v>424</v>
      </c>
      <c r="N11" s="2"/>
      <c r="O11" s="2"/>
    </row>
    <row r="12" spans="1:15" x14ac:dyDescent="0.25">
      <c r="B12" s="2" t="s">
        <v>634</v>
      </c>
      <c r="C12" s="2" t="s">
        <v>635</v>
      </c>
      <c r="D12" s="2" t="s">
        <v>430</v>
      </c>
      <c r="E12" s="2" t="s">
        <v>2</v>
      </c>
      <c r="F12" s="2" t="s">
        <v>424</v>
      </c>
      <c r="G12" s="2" t="s">
        <v>3</v>
      </c>
      <c r="H12" s="2" t="s">
        <v>431</v>
      </c>
      <c r="I12" s="2" t="s">
        <v>432</v>
      </c>
      <c r="J12" s="2" t="s">
        <v>433</v>
      </c>
      <c r="K12" s="2" t="s">
        <v>975</v>
      </c>
      <c r="L12" s="2" t="s">
        <v>424</v>
      </c>
      <c r="M12" s="2"/>
      <c r="N12" s="2"/>
      <c r="O12" s="2"/>
    </row>
    <row r="13" spans="1:15" x14ac:dyDescent="0.25">
      <c r="B13" s="2" t="s">
        <v>694</v>
      </c>
      <c r="C13" s="2" t="s">
        <v>695</v>
      </c>
      <c r="D13" s="2" t="s">
        <v>534</v>
      </c>
      <c r="E13" s="2" t="s">
        <v>136</v>
      </c>
      <c r="F13" s="2" t="s">
        <v>424</v>
      </c>
      <c r="G13" s="2" t="s">
        <v>137</v>
      </c>
      <c r="H13" s="2" t="s">
        <v>541</v>
      </c>
      <c r="I13" s="2" t="s">
        <v>542</v>
      </c>
      <c r="J13" s="2" t="s">
        <v>543</v>
      </c>
      <c r="K13" s="2" t="s">
        <v>969</v>
      </c>
      <c r="L13" s="2" t="s">
        <v>424</v>
      </c>
      <c r="M13" s="2" t="s">
        <v>424</v>
      </c>
      <c r="N13" s="2"/>
      <c r="O13" s="2"/>
    </row>
    <row r="14" spans="1:15" x14ac:dyDescent="0.25">
      <c r="B14" s="2" t="s">
        <v>650</v>
      </c>
      <c r="C14" s="2" t="s">
        <v>651</v>
      </c>
      <c r="D14" s="2" t="s">
        <v>459</v>
      </c>
      <c r="E14" s="2" t="s">
        <v>37</v>
      </c>
      <c r="F14" s="2" t="s">
        <v>424</v>
      </c>
      <c r="G14" s="2" t="s">
        <v>38</v>
      </c>
      <c r="H14" s="2" t="s">
        <v>460</v>
      </c>
      <c r="I14" s="2" t="s">
        <v>424</v>
      </c>
      <c r="J14" s="2" t="s">
        <v>461</v>
      </c>
      <c r="K14" s="2" t="s">
        <v>976</v>
      </c>
      <c r="L14" s="2" t="s">
        <v>424</v>
      </c>
      <c r="M14" s="2" t="s">
        <v>424</v>
      </c>
      <c r="N14" s="2"/>
      <c r="O14" s="2"/>
    </row>
    <row r="15" spans="1:15" x14ac:dyDescent="0.25">
      <c r="A15" t="b">
        <v>1</v>
      </c>
      <c r="B15" s="2" t="s">
        <v>637</v>
      </c>
      <c r="C15" s="2" t="s">
        <v>638</v>
      </c>
      <c r="D15" s="2" t="s">
        <v>437</v>
      </c>
      <c r="E15" s="2" t="s">
        <v>10</v>
      </c>
      <c r="F15" s="2" t="s">
        <v>424</v>
      </c>
      <c r="G15" s="2" t="s">
        <v>11</v>
      </c>
      <c r="H15" s="2" t="s">
        <v>438</v>
      </c>
      <c r="I15" s="2" t="s">
        <v>424</v>
      </c>
      <c r="J15" s="2" t="s">
        <v>439</v>
      </c>
      <c r="K15" s="2" t="s">
        <v>966</v>
      </c>
      <c r="L15" s="2" t="s">
        <v>754</v>
      </c>
      <c r="M15" s="2">
        <v>7</v>
      </c>
      <c r="N15" s="2" t="s">
        <v>838</v>
      </c>
      <c r="O15" s="2"/>
    </row>
    <row r="16" spans="1:15" x14ac:dyDescent="0.25">
      <c r="B16" s="2" t="s">
        <v>717</v>
      </c>
      <c r="C16" s="2" t="s">
        <v>718</v>
      </c>
      <c r="D16" s="2" t="s">
        <v>582</v>
      </c>
      <c r="E16" s="2" t="s">
        <v>202</v>
      </c>
      <c r="F16" s="2" t="s">
        <v>424</v>
      </c>
      <c r="G16" s="2" t="s">
        <v>203</v>
      </c>
      <c r="H16" s="2" t="s">
        <v>583</v>
      </c>
      <c r="I16" s="2" t="s">
        <v>424</v>
      </c>
      <c r="J16" s="2" t="s">
        <v>584</v>
      </c>
      <c r="K16" s="2" t="s">
        <v>976</v>
      </c>
      <c r="L16" s="2" t="s">
        <v>424</v>
      </c>
      <c r="M16" s="2" t="s">
        <v>424</v>
      </c>
      <c r="N16" s="2"/>
      <c r="O16" s="2"/>
    </row>
    <row r="17" spans="1:15" x14ac:dyDescent="0.25">
      <c r="B17" s="2" t="s">
        <v>726</v>
      </c>
      <c r="C17" s="2" t="s">
        <v>657</v>
      </c>
      <c r="D17" s="2" t="s">
        <v>520</v>
      </c>
      <c r="E17" s="2" t="s">
        <v>391</v>
      </c>
      <c r="F17" s="2" t="s">
        <v>392</v>
      </c>
      <c r="G17" s="2" t="s">
        <v>56</v>
      </c>
      <c r="H17" s="2" t="s">
        <v>593</v>
      </c>
      <c r="I17" s="2" t="s">
        <v>424</v>
      </c>
      <c r="J17" s="2" t="s">
        <v>594</v>
      </c>
      <c r="K17" s="2" t="s">
        <v>977</v>
      </c>
      <c r="L17" s="2" t="s">
        <v>424</v>
      </c>
      <c r="M17" s="2"/>
      <c r="N17" s="2"/>
      <c r="O17" s="2"/>
    </row>
    <row r="18" spans="1:15" x14ac:dyDescent="0.25">
      <c r="B18" s="2" t="s">
        <v>643</v>
      </c>
      <c r="C18" s="2" t="s">
        <v>644</v>
      </c>
      <c r="D18" s="2" t="s">
        <v>440</v>
      </c>
      <c r="E18" s="2" t="s">
        <v>22</v>
      </c>
      <c r="F18" s="2" t="s">
        <v>424</v>
      </c>
      <c r="G18" s="2" t="s">
        <v>23</v>
      </c>
      <c r="H18" s="2" t="s">
        <v>447</v>
      </c>
      <c r="I18" s="2" t="s">
        <v>424</v>
      </c>
      <c r="J18" s="2" t="s">
        <v>448</v>
      </c>
      <c r="K18" s="2" t="s">
        <v>972</v>
      </c>
      <c r="L18" s="2" t="s">
        <v>424</v>
      </c>
      <c r="M18" s="2" t="s">
        <v>424</v>
      </c>
      <c r="N18" s="2"/>
      <c r="O18" s="2"/>
    </row>
    <row r="19" spans="1:15" x14ac:dyDescent="0.25">
      <c r="B19" s="2" t="s">
        <v>643</v>
      </c>
      <c r="C19" s="2" t="s">
        <v>657</v>
      </c>
      <c r="D19" s="2" t="s">
        <v>475</v>
      </c>
      <c r="E19" s="2" t="s">
        <v>55</v>
      </c>
      <c r="F19" s="2" t="s">
        <v>424</v>
      </c>
      <c r="G19" s="2" t="s">
        <v>56</v>
      </c>
      <c r="H19" s="2" t="s">
        <v>476</v>
      </c>
      <c r="I19" s="2" t="s">
        <v>424</v>
      </c>
      <c r="J19" s="2" t="s">
        <v>477</v>
      </c>
      <c r="K19" s="2" t="s">
        <v>972</v>
      </c>
      <c r="L19" s="2" t="s">
        <v>424</v>
      </c>
      <c r="M19" s="2"/>
      <c r="N19" s="2"/>
      <c r="O19" s="2"/>
    </row>
    <row r="20" spans="1:15" x14ac:dyDescent="0.25">
      <c r="B20" s="2" t="s">
        <v>713</v>
      </c>
      <c r="C20" s="2" t="s">
        <v>714</v>
      </c>
      <c r="D20" s="2" t="s">
        <v>456</v>
      </c>
      <c r="E20" s="2" t="s">
        <v>193</v>
      </c>
      <c r="F20" s="2" t="s">
        <v>424</v>
      </c>
      <c r="G20" s="2" t="s">
        <v>194</v>
      </c>
      <c r="H20" s="2" t="s">
        <v>577</v>
      </c>
      <c r="I20" s="2" t="s">
        <v>578</v>
      </c>
      <c r="J20" s="2" t="s">
        <v>579</v>
      </c>
      <c r="K20" s="2" t="s">
        <v>978</v>
      </c>
      <c r="L20" s="2" t="s">
        <v>424</v>
      </c>
      <c r="M20" s="2">
        <v>2500</v>
      </c>
      <c r="N20" s="2" t="s">
        <v>840</v>
      </c>
      <c r="O20" s="2"/>
    </row>
    <row r="21" spans="1:15" x14ac:dyDescent="0.25">
      <c r="A21" t="b">
        <v>1</v>
      </c>
      <c r="B21" s="2" t="s">
        <v>727</v>
      </c>
      <c r="C21" s="2" t="s">
        <v>728</v>
      </c>
      <c r="D21" s="2" t="s">
        <v>520</v>
      </c>
      <c r="E21" s="2" t="s">
        <v>394</v>
      </c>
      <c r="F21" s="2" t="s">
        <v>424</v>
      </c>
      <c r="G21" s="2" t="s">
        <v>220</v>
      </c>
      <c r="H21" s="2" t="s">
        <v>595</v>
      </c>
      <c r="I21" s="2" t="s">
        <v>424</v>
      </c>
      <c r="J21" s="2" t="s">
        <v>596</v>
      </c>
      <c r="K21" s="2" t="s">
        <v>966</v>
      </c>
      <c r="L21" s="2" t="s">
        <v>755</v>
      </c>
      <c r="M21" s="2" t="s">
        <v>770</v>
      </c>
      <c r="N21" s="2" t="s">
        <v>838</v>
      </c>
      <c r="O21" s="2"/>
    </row>
    <row r="22" spans="1:15" x14ac:dyDescent="0.25">
      <c r="B22" s="2" t="s">
        <v>772</v>
      </c>
      <c r="C22" s="2" t="s">
        <v>741</v>
      </c>
      <c r="D22" s="2" t="s">
        <v>440</v>
      </c>
      <c r="E22" s="2" t="s">
        <v>249</v>
      </c>
      <c r="F22" s="2" t="s">
        <v>424</v>
      </c>
      <c r="G22" s="2" t="s">
        <v>250</v>
      </c>
      <c r="H22" s="2" t="s">
        <v>615</v>
      </c>
      <c r="I22" s="2" t="s">
        <v>424</v>
      </c>
      <c r="J22" s="2" t="s">
        <v>616</v>
      </c>
      <c r="K22" s="2" t="s">
        <v>972</v>
      </c>
      <c r="L22" s="2" t="s">
        <v>424</v>
      </c>
      <c r="M22" s="2" t="s">
        <v>424</v>
      </c>
      <c r="N22" s="2"/>
      <c r="O22" s="2"/>
    </row>
    <row r="23" spans="1:15" x14ac:dyDescent="0.25">
      <c r="B23" s="2" t="s">
        <v>688</v>
      </c>
      <c r="C23" s="2" t="s">
        <v>689</v>
      </c>
      <c r="D23" s="2" t="s">
        <v>520</v>
      </c>
      <c r="E23" s="2" t="s">
        <v>126</v>
      </c>
      <c r="F23" s="2" t="s">
        <v>424</v>
      </c>
      <c r="G23" s="2" t="s">
        <v>127</v>
      </c>
      <c r="H23" s="2" t="s">
        <v>532</v>
      </c>
      <c r="I23" s="2" t="s">
        <v>424</v>
      </c>
      <c r="J23" s="2" t="s">
        <v>533</v>
      </c>
      <c r="K23" s="2" t="s">
        <v>979</v>
      </c>
      <c r="L23" s="2" t="s">
        <v>756</v>
      </c>
      <c r="M23" s="2">
        <v>400</v>
      </c>
      <c r="N23" s="2" t="s">
        <v>841</v>
      </c>
      <c r="O23" s="2"/>
    </row>
    <row r="24" spans="1:15" x14ac:dyDescent="0.25">
      <c r="B24" s="2" t="s">
        <v>735</v>
      </c>
      <c r="C24" s="2" t="s">
        <v>736</v>
      </c>
      <c r="D24" s="2" t="s">
        <v>509</v>
      </c>
      <c r="E24" s="2" t="s">
        <v>404</v>
      </c>
      <c r="F24" s="2" t="s">
        <v>424</v>
      </c>
      <c r="G24" s="2" t="s">
        <v>238</v>
      </c>
      <c r="H24" s="2" t="s">
        <v>609</v>
      </c>
      <c r="I24" s="2" t="s">
        <v>424</v>
      </c>
      <c r="J24" s="2" t="s">
        <v>610</v>
      </c>
      <c r="K24" s="2" t="s">
        <v>971</v>
      </c>
      <c r="L24" s="2" t="s">
        <v>424</v>
      </c>
      <c r="M24" s="2"/>
      <c r="N24" s="2"/>
      <c r="O24" s="2"/>
    </row>
    <row r="25" spans="1:15" x14ac:dyDescent="0.25">
      <c r="B25" s="2" t="s">
        <v>719</v>
      </c>
      <c r="C25" s="2" t="s">
        <v>720</v>
      </c>
      <c r="D25" s="2" t="s">
        <v>582</v>
      </c>
      <c r="E25" s="2" t="s">
        <v>206</v>
      </c>
      <c r="F25" s="2" t="s">
        <v>424</v>
      </c>
      <c r="G25" s="2" t="s">
        <v>207</v>
      </c>
      <c r="H25" s="2" t="s">
        <v>585</v>
      </c>
      <c r="I25" s="2" t="s">
        <v>424</v>
      </c>
      <c r="J25" s="2" t="s">
        <v>586</v>
      </c>
      <c r="K25" s="2" t="s">
        <v>980</v>
      </c>
      <c r="L25" s="2" t="s">
        <v>424</v>
      </c>
      <c r="M25" s="2"/>
      <c r="N25" s="2"/>
      <c r="O25" s="2"/>
    </row>
    <row r="26" spans="1:15" x14ac:dyDescent="0.25">
      <c r="B26" s="2" t="s">
        <v>737</v>
      </c>
      <c r="C26" s="2" t="s">
        <v>738</v>
      </c>
      <c r="D26" s="2" t="s">
        <v>478</v>
      </c>
      <c r="E26" s="2" t="s">
        <v>241</v>
      </c>
      <c r="F26" s="2" t="s">
        <v>424</v>
      </c>
      <c r="G26" s="2" t="s">
        <v>242</v>
      </c>
      <c r="H26" s="2" t="s">
        <v>611</v>
      </c>
      <c r="I26" s="2" t="s">
        <v>424</v>
      </c>
      <c r="J26" s="2" t="s">
        <v>612</v>
      </c>
      <c r="K26" s="2" t="s">
        <v>981</v>
      </c>
      <c r="L26" s="2" t="s">
        <v>424</v>
      </c>
      <c r="M26" s="2"/>
      <c r="N26" s="2"/>
      <c r="O26" s="2"/>
    </row>
    <row r="27" spans="1:15" x14ac:dyDescent="0.25">
      <c r="B27" s="2" t="s">
        <v>659</v>
      </c>
      <c r="C27" s="2" t="s">
        <v>636</v>
      </c>
      <c r="D27" s="2" t="s">
        <v>478</v>
      </c>
      <c r="E27" s="2" t="s">
        <v>307</v>
      </c>
      <c r="F27" s="2" t="s">
        <v>424</v>
      </c>
      <c r="G27" s="2" t="s">
        <v>61</v>
      </c>
      <c r="H27" s="2" t="s">
        <v>482</v>
      </c>
      <c r="I27" s="2" t="s">
        <v>424</v>
      </c>
      <c r="J27" s="2" t="s">
        <v>483</v>
      </c>
      <c r="K27" s="2" t="s">
        <v>968</v>
      </c>
      <c r="L27" s="2" t="s">
        <v>424</v>
      </c>
      <c r="M27" s="2"/>
      <c r="N27" s="2"/>
      <c r="O27" s="2"/>
    </row>
    <row r="28" spans="1:15" x14ac:dyDescent="0.25">
      <c r="B28" s="2" t="s">
        <v>645</v>
      </c>
      <c r="C28" s="2" t="s">
        <v>646</v>
      </c>
      <c r="D28" s="2" t="s">
        <v>449</v>
      </c>
      <c r="E28" s="2" t="s">
        <v>26</v>
      </c>
      <c r="F28" s="2" t="s">
        <v>424</v>
      </c>
      <c r="G28" s="2" t="s">
        <v>27</v>
      </c>
      <c r="H28" s="2" t="s">
        <v>450</v>
      </c>
      <c r="I28" s="2" t="s">
        <v>451</v>
      </c>
      <c r="J28" s="2" t="s">
        <v>452</v>
      </c>
      <c r="K28" s="2" t="s">
        <v>976</v>
      </c>
      <c r="L28" s="2" t="s">
        <v>424</v>
      </c>
      <c r="M28" s="2" t="s">
        <v>424</v>
      </c>
      <c r="N28" s="2"/>
      <c r="O28" s="2"/>
    </row>
    <row r="29" spans="1:15" x14ac:dyDescent="0.25">
      <c r="B29" s="2" t="s">
        <v>747</v>
      </c>
      <c r="C29" s="2" t="s">
        <v>748</v>
      </c>
      <c r="D29" s="2" t="s">
        <v>506</v>
      </c>
      <c r="E29" s="2" t="s">
        <v>262</v>
      </c>
      <c r="F29" s="2" t="s">
        <v>424</v>
      </c>
      <c r="G29" s="2" t="s">
        <v>263</v>
      </c>
      <c r="H29" s="2" t="s">
        <v>623</v>
      </c>
      <c r="I29" s="2" t="s">
        <v>624</v>
      </c>
      <c r="J29" s="2" t="s">
        <v>625</v>
      </c>
      <c r="K29" s="2" t="s">
        <v>985</v>
      </c>
      <c r="L29" s="2" t="s">
        <v>757</v>
      </c>
      <c r="M29" s="2">
        <v>2000</v>
      </c>
      <c r="N29" s="2" t="s">
        <v>842</v>
      </c>
      <c r="O29" s="2"/>
    </row>
    <row r="30" spans="1:15" x14ac:dyDescent="0.25">
      <c r="B30" s="2" t="s">
        <v>723</v>
      </c>
      <c r="C30" s="2" t="s">
        <v>647</v>
      </c>
      <c r="D30" s="2" t="s">
        <v>440</v>
      </c>
      <c r="E30" s="2" t="s">
        <v>423</v>
      </c>
      <c r="F30" s="2" t="s">
        <v>424</v>
      </c>
      <c r="G30" s="2" t="s">
        <v>30</v>
      </c>
      <c r="H30" s="2" t="s">
        <v>453</v>
      </c>
      <c r="I30" s="2" t="s">
        <v>454</v>
      </c>
      <c r="J30" s="2" t="s">
        <v>455</v>
      </c>
      <c r="K30" s="2"/>
      <c r="L30" s="2" t="s">
        <v>424</v>
      </c>
      <c r="M30" s="2"/>
      <c r="N30" s="2"/>
      <c r="O30" s="2"/>
    </row>
    <row r="31" spans="1:15" x14ac:dyDescent="0.25">
      <c r="B31" s="2" t="s">
        <v>723</v>
      </c>
      <c r="C31" s="2" t="s">
        <v>654</v>
      </c>
      <c r="D31" s="2" t="s">
        <v>466</v>
      </c>
      <c r="E31" s="2" t="s">
        <v>46</v>
      </c>
      <c r="F31" s="2" t="s">
        <v>424</v>
      </c>
      <c r="G31" s="2" t="s">
        <v>47</v>
      </c>
      <c r="H31" s="2" t="s">
        <v>467</v>
      </c>
      <c r="I31" s="2" t="s">
        <v>424</v>
      </c>
      <c r="J31" s="2" t="s">
        <v>468</v>
      </c>
      <c r="K31" s="2"/>
      <c r="L31" s="2" t="s">
        <v>424</v>
      </c>
      <c r="M31" s="2" t="s">
        <v>424</v>
      </c>
      <c r="N31" s="2"/>
      <c r="O31" s="2"/>
    </row>
    <row r="32" spans="1:15" x14ac:dyDescent="0.25">
      <c r="B32" s="2" t="s">
        <v>723</v>
      </c>
      <c r="C32" s="2" t="s">
        <v>654</v>
      </c>
      <c r="D32" s="2" t="s">
        <v>466</v>
      </c>
      <c r="E32" s="2" t="s">
        <v>46</v>
      </c>
      <c r="F32" s="2" t="s">
        <v>424</v>
      </c>
      <c r="G32" s="2" t="s">
        <v>47</v>
      </c>
      <c r="H32" s="2" t="s">
        <v>467</v>
      </c>
      <c r="I32" s="2" t="s">
        <v>424</v>
      </c>
      <c r="J32" s="2" t="s">
        <v>468</v>
      </c>
      <c r="K32" s="2"/>
      <c r="L32" s="2" t="s">
        <v>424</v>
      </c>
      <c r="M32" s="2" t="s">
        <v>424</v>
      </c>
      <c r="N32" s="2"/>
      <c r="O32" s="2"/>
    </row>
    <row r="33" spans="1:15" x14ac:dyDescent="0.25">
      <c r="B33" s="2" t="s">
        <v>670</v>
      </c>
      <c r="C33" s="2" t="s">
        <v>671</v>
      </c>
      <c r="D33" s="2" t="s">
        <v>500</v>
      </c>
      <c r="E33" s="2" t="s">
        <v>84</v>
      </c>
      <c r="F33" s="2" t="s">
        <v>424</v>
      </c>
      <c r="G33" s="2" t="s">
        <v>85</v>
      </c>
      <c r="H33" s="2" t="s">
        <v>501</v>
      </c>
      <c r="I33" s="2" t="s">
        <v>502</v>
      </c>
      <c r="J33" s="2" t="s">
        <v>503</v>
      </c>
      <c r="K33" s="2" t="s">
        <v>982</v>
      </c>
      <c r="L33" s="2" t="s">
        <v>424</v>
      </c>
      <c r="M33" s="2" t="s">
        <v>424</v>
      </c>
      <c r="N33" s="2"/>
      <c r="O33" s="2"/>
    </row>
    <row r="34" spans="1:15" x14ac:dyDescent="0.25">
      <c r="B34" s="2" t="s">
        <v>745</v>
      </c>
      <c r="C34" s="2" t="s">
        <v>746</v>
      </c>
      <c r="D34" s="2" t="s">
        <v>490</v>
      </c>
      <c r="E34" s="2" t="s">
        <v>413</v>
      </c>
      <c r="F34" s="2" t="s">
        <v>424</v>
      </c>
      <c r="G34" s="2" t="s">
        <v>259</v>
      </c>
      <c r="H34" s="2" t="s">
        <v>621</v>
      </c>
      <c r="I34" s="2" t="s">
        <v>424</v>
      </c>
      <c r="J34" s="2" t="s">
        <v>622</v>
      </c>
      <c r="K34" s="2" t="s">
        <v>986</v>
      </c>
      <c r="L34" s="2" t="s">
        <v>984</v>
      </c>
      <c r="M34" s="2"/>
      <c r="N34" s="2"/>
      <c r="O34" s="2"/>
    </row>
    <row r="35" spans="1:15" x14ac:dyDescent="0.25">
      <c r="B35" s="2" t="s">
        <v>66</v>
      </c>
      <c r="C35" s="2" t="s">
        <v>424</v>
      </c>
      <c r="D35" s="2" t="s">
        <v>478</v>
      </c>
      <c r="E35" s="2" t="s">
        <v>67</v>
      </c>
      <c r="F35" s="2" t="s">
        <v>424</v>
      </c>
      <c r="G35" s="2" t="s">
        <v>68</v>
      </c>
      <c r="H35" s="2" t="s">
        <v>487</v>
      </c>
      <c r="I35" s="2" t="s">
        <v>488</v>
      </c>
      <c r="J35" s="2" t="s">
        <v>489</v>
      </c>
      <c r="K35" s="2" t="s">
        <v>983</v>
      </c>
      <c r="L35" s="2" t="s">
        <v>424</v>
      </c>
      <c r="M35" s="2"/>
      <c r="N35" s="2"/>
      <c r="O35" s="2"/>
    </row>
    <row r="36" spans="1:15" x14ac:dyDescent="0.25">
      <c r="B36" s="2" t="s">
        <v>773</v>
      </c>
      <c r="C36" s="2" t="s">
        <v>636</v>
      </c>
      <c r="D36" s="2" t="s">
        <v>434</v>
      </c>
      <c r="E36" s="2" t="s">
        <v>6</v>
      </c>
      <c r="F36" s="2" t="s">
        <v>424</v>
      </c>
      <c r="G36" s="2" t="s">
        <v>7</v>
      </c>
      <c r="H36" s="2" t="s">
        <v>435</v>
      </c>
      <c r="I36" s="2" t="s">
        <v>424</v>
      </c>
      <c r="J36" s="2" t="s">
        <v>436</v>
      </c>
      <c r="K36" s="2" t="s">
        <v>971</v>
      </c>
      <c r="L36" s="2" t="s">
        <v>424</v>
      </c>
      <c r="M36" s="2" t="s">
        <v>424</v>
      </c>
      <c r="N36" s="2"/>
      <c r="O36" s="2"/>
    </row>
    <row r="37" spans="1:15" x14ac:dyDescent="0.25">
      <c r="B37" s="2" t="s">
        <v>709</v>
      </c>
      <c r="C37" s="2" t="s">
        <v>710</v>
      </c>
      <c r="D37" s="2" t="s">
        <v>440</v>
      </c>
      <c r="E37" s="2" t="s">
        <v>417</v>
      </c>
      <c r="F37" s="2" t="s">
        <v>418</v>
      </c>
      <c r="G37" s="2" t="s">
        <v>186</v>
      </c>
      <c r="H37" s="2" t="s">
        <v>571</v>
      </c>
      <c r="I37" s="2" t="s">
        <v>424</v>
      </c>
      <c r="J37" s="2" t="s">
        <v>572</v>
      </c>
      <c r="K37" s="2" t="s">
        <v>972</v>
      </c>
      <c r="L37" s="2" t="s">
        <v>424</v>
      </c>
      <c r="M37" s="2"/>
      <c r="N37" s="2"/>
      <c r="O37" s="2"/>
    </row>
    <row r="38" spans="1:15" x14ac:dyDescent="0.25">
      <c r="B38" s="2" t="s">
        <v>774</v>
      </c>
      <c r="C38" s="2" t="s">
        <v>642</v>
      </c>
      <c r="D38" s="2" t="s">
        <v>462</v>
      </c>
      <c r="E38" s="2" t="s">
        <v>279</v>
      </c>
      <c r="F38" s="2" t="s">
        <v>424</v>
      </c>
      <c r="G38" s="2" t="s">
        <v>19</v>
      </c>
      <c r="H38" s="2" t="s">
        <v>469</v>
      </c>
      <c r="I38" s="2" t="s">
        <v>470</v>
      </c>
      <c r="J38" s="2" t="s">
        <v>471</v>
      </c>
      <c r="K38" s="2" t="s">
        <v>980</v>
      </c>
      <c r="L38" s="2" t="s">
        <v>424</v>
      </c>
      <c r="M38" s="2" t="s">
        <v>424</v>
      </c>
      <c r="N38" s="2"/>
      <c r="O38" s="2"/>
    </row>
    <row r="39" spans="1:15" x14ac:dyDescent="0.25">
      <c r="B39" s="2" t="s">
        <v>662</v>
      </c>
      <c r="C39" s="2" t="s">
        <v>663</v>
      </c>
      <c r="D39" s="2" t="s">
        <v>490</v>
      </c>
      <c r="E39" s="2" t="s">
        <v>314</v>
      </c>
      <c r="F39" s="2" t="s">
        <v>424</v>
      </c>
      <c r="G39" s="2" t="s">
        <v>72</v>
      </c>
      <c r="H39" s="2" t="s">
        <v>491</v>
      </c>
      <c r="I39" s="2" t="s">
        <v>424</v>
      </c>
      <c r="J39" s="2" t="s">
        <v>492</v>
      </c>
      <c r="K39" s="2" t="s">
        <v>974</v>
      </c>
      <c r="L39" s="2" t="s">
        <v>424</v>
      </c>
      <c r="M39" s="2" t="s">
        <v>424</v>
      </c>
      <c r="N39" s="2"/>
      <c r="O39" s="2"/>
    </row>
    <row r="40" spans="1:15" x14ac:dyDescent="0.25">
      <c r="A40" t="b">
        <v>1</v>
      </c>
      <c r="B40" s="2" t="s">
        <v>676</v>
      </c>
      <c r="C40" s="2" t="s">
        <v>675</v>
      </c>
      <c r="D40" s="2" t="s">
        <v>509</v>
      </c>
      <c r="E40" s="2" t="s">
        <v>96</v>
      </c>
      <c r="F40" s="2" t="s">
        <v>424</v>
      </c>
      <c r="G40" s="2" t="s">
        <v>97</v>
      </c>
      <c r="H40" s="2" t="s">
        <v>510</v>
      </c>
      <c r="I40" s="2" t="s">
        <v>424</v>
      </c>
      <c r="J40" s="2" t="s">
        <v>511</v>
      </c>
      <c r="K40" s="2" t="s">
        <v>966</v>
      </c>
      <c r="L40" s="2" t="s">
        <v>758</v>
      </c>
      <c r="M40" s="2">
        <v>300</v>
      </c>
      <c r="N40" s="2" t="s">
        <v>997</v>
      </c>
      <c r="O40" s="2"/>
    </row>
    <row r="41" spans="1:15" x14ac:dyDescent="0.25">
      <c r="A41" t="b">
        <v>1</v>
      </c>
      <c r="B41" s="2" t="s">
        <v>696</v>
      </c>
      <c r="C41" s="2" t="s">
        <v>697</v>
      </c>
      <c r="D41" s="2" t="s">
        <v>520</v>
      </c>
      <c r="E41" s="2" t="s">
        <v>140</v>
      </c>
      <c r="F41" s="2" t="s">
        <v>424</v>
      </c>
      <c r="G41" s="2" t="s">
        <v>141</v>
      </c>
      <c r="H41" s="2" t="s">
        <v>544</v>
      </c>
      <c r="I41" s="2" t="s">
        <v>424</v>
      </c>
      <c r="J41" s="2" t="s">
        <v>545</v>
      </c>
      <c r="K41" s="2" t="s">
        <v>966</v>
      </c>
      <c r="L41" s="2" t="s">
        <v>987</v>
      </c>
      <c r="M41" s="2">
        <v>128</v>
      </c>
      <c r="N41" s="2" t="s">
        <v>998</v>
      </c>
      <c r="O41" s="2"/>
    </row>
    <row r="42" spans="1:15" x14ac:dyDescent="0.25">
      <c r="B42" s="2" t="s">
        <v>143</v>
      </c>
      <c r="C42" s="2" t="s">
        <v>424</v>
      </c>
      <c r="D42" s="2" t="s">
        <v>437</v>
      </c>
      <c r="E42" s="2" t="s">
        <v>144</v>
      </c>
      <c r="F42" s="2" t="s">
        <v>424</v>
      </c>
      <c r="G42" s="2" t="s">
        <v>145</v>
      </c>
      <c r="H42" s="2" t="s">
        <v>546</v>
      </c>
      <c r="I42" s="2" t="s">
        <v>424</v>
      </c>
      <c r="J42" s="2" t="s">
        <v>547</v>
      </c>
      <c r="K42" s="2" t="s">
        <v>985</v>
      </c>
      <c r="L42" s="2" t="s">
        <v>424</v>
      </c>
      <c r="M42" s="2" t="s">
        <v>424</v>
      </c>
      <c r="N42" s="2"/>
      <c r="O42" s="2"/>
    </row>
    <row r="43" spans="1:15" x14ac:dyDescent="0.25">
      <c r="B43" s="2" t="s">
        <v>702</v>
      </c>
      <c r="C43" s="2" t="s">
        <v>703</v>
      </c>
      <c r="D43" s="2" t="s">
        <v>534</v>
      </c>
      <c r="E43" s="2" t="s">
        <v>165</v>
      </c>
      <c r="F43" s="2" t="s">
        <v>424</v>
      </c>
      <c r="G43" s="2" t="s">
        <v>166</v>
      </c>
      <c r="H43" s="2" t="s">
        <v>558</v>
      </c>
      <c r="I43" s="2" t="s">
        <v>559</v>
      </c>
      <c r="J43" s="2" t="s">
        <v>560</v>
      </c>
      <c r="K43" s="2" t="s">
        <v>976</v>
      </c>
      <c r="L43" s="2" t="s">
        <v>424</v>
      </c>
      <c r="M43" s="2" t="s">
        <v>424</v>
      </c>
      <c r="N43" s="2"/>
      <c r="O43" s="2"/>
    </row>
    <row r="44" spans="1:15" x14ac:dyDescent="0.25">
      <c r="B44" s="2" t="s">
        <v>690</v>
      </c>
      <c r="C44" s="2" t="s">
        <v>691</v>
      </c>
      <c r="D44" s="2" t="s">
        <v>534</v>
      </c>
      <c r="E44" s="2" t="s">
        <v>349</v>
      </c>
      <c r="F44" s="2" t="s">
        <v>424</v>
      </c>
      <c r="G44" s="2" t="s">
        <v>130</v>
      </c>
      <c r="H44" s="2" t="s">
        <v>535</v>
      </c>
      <c r="I44" s="2" t="s">
        <v>536</v>
      </c>
      <c r="J44" s="2" t="s">
        <v>537</v>
      </c>
      <c r="K44" s="2" t="s">
        <v>980</v>
      </c>
      <c r="L44" s="2" t="s">
        <v>424</v>
      </c>
      <c r="M44" s="2" t="s">
        <v>424</v>
      </c>
      <c r="N44" s="2"/>
      <c r="O44" s="2"/>
    </row>
    <row r="45" spans="1:15" x14ac:dyDescent="0.25">
      <c r="B45" s="2" t="s">
        <v>147</v>
      </c>
      <c r="C45" s="2" t="s">
        <v>424</v>
      </c>
      <c r="D45" s="2" t="s">
        <v>520</v>
      </c>
      <c r="E45" s="2" t="s">
        <v>148</v>
      </c>
      <c r="F45" s="2" t="s">
        <v>424</v>
      </c>
      <c r="G45" s="2" t="s">
        <v>149</v>
      </c>
      <c r="H45" s="2" t="s">
        <v>548</v>
      </c>
      <c r="I45" s="2" t="s">
        <v>424</v>
      </c>
      <c r="J45" s="2" t="s">
        <v>549</v>
      </c>
      <c r="K45" s="2" t="s">
        <v>988</v>
      </c>
      <c r="L45" s="2" t="s">
        <v>760</v>
      </c>
      <c r="M45" s="2" t="s">
        <v>424</v>
      </c>
      <c r="N45" s="2"/>
      <c r="O45" s="2"/>
    </row>
    <row r="46" spans="1:15" x14ac:dyDescent="0.25">
      <c r="B46" s="2" t="s">
        <v>664</v>
      </c>
      <c r="C46" s="2" t="s">
        <v>665</v>
      </c>
      <c r="D46" s="2" t="s">
        <v>478</v>
      </c>
      <c r="E46" s="2" t="s">
        <v>317</v>
      </c>
      <c r="F46" s="2" t="s">
        <v>424</v>
      </c>
      <c r="G46" s="2" t="s">
        <v>74</v>
      </c>
      <c r="H46" s="2" t="s">
        <v>493</v>
      </c>
      <c r="I46" s="2" t="s">
        <v>424</v>
      </c>
      <c r="J46" s="2" t="s">
        <v>494</v>
      </c>
      <c r="K46" s="2" t="s">
        <v>971</v>
      </c>
      <c r="L46" s="2" t="s">
        <v>424</v>
      </c>
      <c r="M46" s="2" t="s">
        <v>424</v>
      </c>
      <c r="N46" s="2"/>
      <c r="O46" s="2"/>
    </row>
    <row r="47" spans="1:15" x14ac:dyDescent="0.25">
      <c r="B47" s="2" t="s">
        <v>707</v>
      </c>
      <c r="C47" s="2" t="s">
        <v>703</v>
      </c>
      <c r="D47" s="2" t="s">
        <v>440</v>
      </c>
      <c r="E47" s="2" t="s">
        <v>369</v>
      </c>
      <c r="F47" s="2" t="s">
        <v>424</v>
      </c>
      <c r="G47" s="2" t="s">
        <v>177</v>
      </c>
      <c r="H47" s="2" t="s">
        <v>566</v>
      </c>
      <c r="I47" s="2" t="s">
        <v>567</v>
      </c>
      <c r="J47" s="2" t="s">
        <v>568</v>
      </c>
      <c r="K47" s="2" t="s">
        <v>971</v>
      </c>
      <c r="L47" s="2" t="s">
        <v>424</v>
      </c>
      <c r="M47" s="2" t="s">
        <v>424</v>
      </c>
      <c r="N47" s="2"/>
      <c r="O47" s="2"/>
    </row>
    <row r="48" spans="1:15" x14ac:dyDescent="0.25">
      <c r="B48" s="2" t="s">
        <v>677</v>
      </c>
      <c r="C48" s="2" t="s">
        <v>675</v>
      </c>
      <c r="D48" s="2" t="s">
        <v>506</v>
      </c>
      <c r="E48" s="2" t="s">
        <v>100</v>
      </c>
      <c r="F48" s="2" t="s">
        <v>424</v>
      </c>
      <c r="G48" s="2" t="s">
        <v>101</v>
      </c>
      <c r="H48" s="2" t="s">
        <v>512</v>
      </c>
      <c r="I48" s="2" t="s">
        <v>424</v>
      </c>
      <c r="J48" s="2" t="s">
        <v>513</v>
      </c>
      <c r="K48" s="2" t="s">
        <v>989</v>
      </c>
      <c r="L48" s="2" t="s">
        <v>761</v>
      </c>
      <c r="M48" s="2"/>
      <c r="N48" s="2"/>
      <c r="O48" s="2"/>
    </row>
    <row r="49" spans="1:15" x14ac:dyDescent="0.25">
      <c r="B49" s="2" t="s">
        <v>666</v>
      </c>
      <c r="C49" s="2" t="s">
        <v>667</v>
      </c>
      <c r="D49" s="2" t="s">
        <v>490</v>
      </c>
      <c r="E49" s="2" t="s">
        <v>319</v>
      </c>
      <c r="F49" s="2" t="s">
        <v>424</v>
      </c>
      <c r="G49" s="2" t="s">
        <v>77</v>
      </c>
      <c r="H49" s="2" t="s">
        <v>495</v>
      </c>
      <c r="I49" s="2" t="s">
        <v>496</v>
      </c>
      <c r="J49" s="2" t="s">
        <v>497</v>
      </c>
      <c r="K49" s="2" t="s">
        <v>990</v>
      </c>
      <c r="L49" s="2" t="s">
        <v>424</v>
      </c>
      <c r="M49" s="2" t="s">
        <v>424</v>
      </c>
      <c r="N49" s="2"/>
      <c r="O49" s="2"/>
    </row>
    <row r="50" spans="1:15" x14ac:dyDescent="0.25">
      <c r="B50" s="2" t="s">
        <v>678</v>
      </c>
      <c r="C50" s="2" t="s">
        <v>679</v>
      </c>
      <c r="D50" s="2" t="s">
        <v>490</v>
      </c>
      <c r="E50" s="2" t="s">
        <v>104</v>
      </c>
      <c r="F50" s="2" t="s">
        <v>424</v>
      </c>
      <c r="G50" s="2" t="s">
        <v>105</v>
      </c>
      <c r="H50" s="2" t="s">
        <v>514</v>
      </c>
      <c r="I50" s="2" t="s">
        <v>515</v>
      </c>
      <c r="J50" s="2" t="s">
        <v>516</v>
      </c>
      <c r="K50" s="2" t="s">
        <v>991</v>
      </c>
      <c r="L50" s="2" t="s">
        <v>424</v>
      </c>
      <c r="M50" s="2" t="s">
        <v>424</v>
      </c>
      <c r="N50" s="2"/>
      <c r="O50" s="2"/>
    </row>
    <row r="51" spans="1:15" x14ac:dyDescent="0.25">
      <c r="B51" s="2" t="s">
        <v>668</v>
      </c>
      <c r="C51" s="2" t="s">
        <v>669</v>
      </c>
      <c r="D51" s="2" t="s">
        <v>490</v>
      </c>
      <c r="E51" s="2" t="s">
        <v>80</v>
      </c>
      <c r="F51" s="2" t="s">
        <v>424</v>
      </c>
      <c r="G51" s="2" t="s">
        <v>81</v>
      </c>
      <c r="H51" s="2" t="s">
        <v>498</v>
      </c>
      <c r="I51" s="2" t="s">
        <v>424</v>
      </c>
      <c r="J51" s="2" t="s">
        <v>499</v>
      </c>
      <c r="K51" s="2" t="s">
        <v>992</v>
      </c>
      <c r="L51" s="2" t="s">
        <v>424</v>
      </c>
      <c r="M51" s="2"/>
      <c r="N51" s="2"/>
      <c r="O51" s="2"/>
    </row>
    <row r="52" spans="1:15" x14ac:dyDescent="0.25">
      <c r="A52" t="b">
        <v>1</v>
      </c>
      <c r="B52" s="2" t="s">
        <v>724</v>
      </c>
      <c r="C52" s="2" t="s">
        <v>725</v>
      </c>
      <c r="D52" s="2" t="s">
        <v>506</v>
      </c>
      <c r="E52" s="2" t="s">
        <v>388</v>
      </c>
      <c r="F52" s="2" t="s">
        <v>424</v>
      </c>
      <c r="G52" s="2" t="s">
        <v>214</v>
      </c>
      <c r="H52" s="2" t="s">
        <v>590</v>
      </c>
      <c r="I52" s="2" t="s">
        <v>591</v>
      </c>
      <c r="J52" s="2" t="s">
        <v>592</v>
      </c>
      <c r="K52" s="2" t="s">
        <v>966</v>
      </c>
      <c r="L52" s="2" t="s">
        <v>762</v>
      </c>
      <c r="M52" s="2">
        <v>282</v>
      </c>
      <c r="N52" s="2" t="s">
        <v>996</v>
      </c>
      <c r="O52" s="2"/>
    </row>
    <row r="53" spans="1:15" x14ac:dyDescent="0.25">
      <c r="B53" s="2" t="s">
        <v>700</v>
      </c>
      <c r="C53" s="2" t="s">
        <v>701</v>
      </c>
      <c r="D53" s="2" t="s">
        <v>554</v>
      </c>
      <c r="E53" s="2" t="s">
        <v>161</v>
      </c>
      <c r="F53" s="2" t="s">
        <v>424</v>
      </c>
      <c r="G53" s="2" t="s">
        <v>162</v>
      </c>
      <c r="H53" s="2" t="s">
        <v>555</v>
      </c>
      <c r="I53" s="2" t="s">
        <v>556</v>
      </c>
      <c r="J53" s="2" t="s">
        <v>557</v>
      </c>
      <c r="K53" s="2" t="s">
        <v>993</v>
      </c>
      <c r="L53" s="2" t="s">
        <v>424</v>
      </c>
      <c r="M53" s="2"/>
      <c r="N53" s="2"/>
      <c r="O53" s="2"/>
    </row>
    <row r="54" spans="1:15" x14ac:dyDescent="0.25">
      <c r="B54" s="2" t="s">
        <v>641</v>
      </c>
      <c r="C54" s="2" t="s">
        <v>642</v>
      </c>
      <c r="D54" s="2" t="s">
        <v>443</v>
      </c>
      <c r="E54" s="2" t="s">
        <v>279</v>
      </c>
      <c r="F54" s="2" t="s">
        <v>424</v>
      </c>
      <c r="G54" s="2" t="s">
        <v>19</v>
      </c>
      <c r="H54" s="2" t="s">
        <v>444</v>
      </c>
      <c r="I54" s="2" t="s">
        <v>445</v>
      </c>
      <c r="J54" s="2" t="s">
        <v>446</v>
      </c>
      <c r="K54" s="2" t="s">
        <v>980</v>
      </c>
      <c r="L54" s="2" t="s">
        <v>424</v>
      </c>
      <c r="M54" s="2" t="s">
        <v>424</v>
      </c>
      <c r="N54" s="2"/>
      <c r="O54" s="2"/>
    </row>
    <row r="55" spans="1:15" x14ac:dyDescent="0.25">
      <c r="B55" s="2" t="s">
        <v>994</v>
      </c>
      <c r="C55" s="2" t="s">
        <v>653</v>
      </c>
      <c r="D55" s="2" t="s">
        <v>462</v>
      </c>
      <c r="E55" s="2" t="s">
        <v>42</v>
      </c>
      <c r="F55" s="2" t="s">
        <v>424</v>
      </c>
      <c r="G55" s="2" t="s">
        <v>43</v>
      </c>
      <c r="H55" s="2" t="s">
        <v>463</v>
      </c>
      <c r="I55" s="2" t="s">
        <v>464</v>
      </c>
      <c r="J55" s="2" t="s">
        <v>465</v>
      </c>
      <c r="K55" s="2" t="s">
        <v>969</v>
      </c>
      <c r="L55" s="2" t="s">
        <v>424</v>
      </c>
      <c r="M55" s="2"/>
      <c r="N55" s="2"/>
      <c r="O55" s="2"/>
    </row>
    <row r="56" spans="1:15" x14ac:dyDescent="0.25">
      <c r="B56" s="2" t="s">
        <v>731</v>
      </c>
      <c r="C56" s="2" t="s">
        <v>732</v>
      </c>
      <c r="D56" s="2" t="s">
        <v>509</v>
      </c>
      <c r="E56" s="2" t="s">
        <v>226</v>
      </c>
      <c r="F56" s="2" t="s">
        <v>424</v>
      </c>
      <c r="G56" s="2" t="s">
        <v>227</v>
      </c>
      <c r="H56" s="2" t="s">
        <v>600</v>
      </c>
      <c r="I56" s="2" t="s">
        <v>601</v>
      </c>
      <c r="J56" s="2" t="s">
        <v>602</v>
      </c>
      <c r="K56" s="2" t="s">
        <v>971</v>
      </c>
      <c r="L56" s="2" t="s">
        <v>424</v>
      </c>
      <c r="M56" s="2" t="s">
        <v>424</v>
      </c>
      <c r="N56" s="2"/>
      <c r="O56" s="2"/>
    </row>
    <row r="57" spans="1:15" x14ac:dyDescent="0.25">
      <c r="B57" s="2" t="s">
        <v>721</v>
      </c>
      <c r="C57" s="2" t="s">
        <v>722</v>
      </c>
      <c r="D57" s="2" t="s">
        <v>490</v>
      </c>
      <c r="E57" s="2" t="s">
        <v>384</v>
      </c>
      <c r="F57" s="2" t="s">
        <v>424</v>
      </c>
      <c r="G57" s="2" t="s">
        <v>211</v>
      </c>
      <c r="H57" s="2" t="s">
        <v>587</v>
      </c>
      <c r="I57" s="2" t="s">
        <v>588</v>
      </c>
      <c r="J57" s="2" t="s">
        <v>589</v>
      </c>
      <c r="K57" s="2" t="s">
        <v>995</v>
      </c>
      <c r="L57" s="2" t="s">
        <v>424</v>
      </c>
      <c r="M57" s="2" t="s">
        <v>424</v>
      </c>
      <c r="N57" s="2"/>
      <c r="O57" s="2"/>
    </row>
    <row r="58" spans="1:15" x14ac:dyDescent="0.25">
      <c r="B58" s="2" t="s">
        <v>715</v>
      </c>
      <c r="C58" s="2" t="s">
        <v>716</v>
      </c>
      <c r="D58" s="2" t="s">
        <v>462</v>
      </c>
      <c r="E58" s="2" t="s">
        <v>198</v>
      </c>
      <c r="F58" s="2" t="s">
        <v>424</v>
      </c>
      <c r="G58" s="2" t="s">
        <v>199</v>
      </c>
      <c r="H58" s="2" t="s">
        <v>580</v>
      </c>
      <c r="I58" s="2" t="s">
        <v>424</v>
      </c>
      <c r="J58" s="2" t="s">
        <v>581</v>
      </c>
      <c r="K58" s="2" t="s">
        <v>980</v>
      </c>
      <c r="L58" s="2" t="s">
        <v>424</v>
      </c>
      <c r="M58" s="2" t="s">
        <v>424</v>
      </c>
      <c r="N58" s="2"/>
      <c r="O58" s="2"/>
    </row>
    <row r="59" spans="1:15" x14ac:dyDescent="0.25">
      <c r="B59" s="2" t="s">
        <v>698</v>
      </c>
      <c r="C59" s="2" t="s">
        <v>699</v>
      </c>
      <c r="D59" s="2" t="s">
        <v>520</v>
      </c>
      <c r="E59" s="2" t="s">
        <v>152</v>
      </c>
      <c r="F59" s="2" t="s">
        <v>424</v>
      </c>
      <c r="G59" s="2" t="s">
        <v>153</v>
      </c>
      <c r="H59" s="2" t="s">
        <v>550</v>
      </c>
      <c r="I59" s="2" t="s">
        <v>424</v>
      </c>
      <c r="J59" s="2" t="s">
        <v>551</v>
      </c>
      <c r="K59" s="2" t="s">
        <v>971</v>
      </c>
      <c r="L59" s="2" t="s">
        <v>424</v>
      </c>
      <c r="M59" s="2" t="s">
        <v>424</v>
      </c>
      <c r="N59" s="2"/>
      <c r="O59" s="2"/>
    </row>
    <row r="60" spans="1:15" x14ac:dyDescent="0.25">
      <c r="B60" s="2" t="s">
        <v>683</v>
      </c>
      <c r="C60" s="2" t="s">
        <v>684</v>
      </c>
      <c r="D60" s="2" t="s">
        <v>509</v>
      </c>
      <c r="E60" s="2" t="s">
        <v>340</v>
      </c>
      <c r="F60" s="2" t="s">
        <v>424</v>
      </c>
      <c r="G60" s="2" t="s">
        <v>341</v>
      </c>
      <c r="H60" s="2" t="s">
        <v>523</v>
      </c>
      <c r="I60" s="2" t="s">
        <v>524</v>
      </c>
      <c r="J60" s="2" t="s">
        <v>525</v>
      </c>
      <c r="K60" s="2" t="s">
        <v>989</v>
      </c>
      <c r="L60" s="2" t="s">
        <v>424</v>
      </c>
      <c r="M60" s="2"/>
      <c r="N60" s="2"/>
      <c r="O60" s="2"/>
    </row>
    <row r="61" spans="1:15" x14ac:dyDescent="0.25">
      <c r="B61" s="2" t="s">
        <v>639</v>
      </c>
      <c r="C61" s="2" t="s">
        <v>640</v>
      </c>
      <c r="D61" s="2" t="s">
        <v>440</v>
      </c>
      <c r="E61" s="2" t="s">
        <v>15</v>
      </c>
      <c r="F61" s="2" t="s">
        <v>424</v>
      </c>
      <c r="G61" s="2" t="s">
        <v>16</v>
      </c>
      <c r="H61" s="2" t="s">
        <v>441</v>
      </c>
      <c r="I61" s="2" t="s">
        <v>424</v>
      </c>
      <c r="J61" s="2" t="s">
        <v>442</v>
      </c>
      <c r="K61" s="2" t="s">
        <v>985</v>
      </c>
      <c r="L61" s="2" t="s">
        <v>424</v>
      </c>
      <c r="M61" s="2" t="s">
        <v>424</v>
      </c>
      <c r="N61" s="2"/>
      <c r="O61" s="2"/>
    </row>
    <row r="62" spans="1:15" x14ac:dyDescent="0.25">
      <c r="B62" s="2" t="s">
        <v>655</v>
      </c>
      <c r="C62" s="2" t="s">
        <v>656</v>
      </c>
      <c r="D62" s="2" t="s">
        <v>472</v>
      </c>
      <c r="E62" s="2" t="s">
        <v>299</v>
      </c>
      <c r="F62" s="2" t="s">
        <v>424</v>
      </c>
      <c r="G62" s="2" t="s">
        <v>52</v>
      </c>
      <c r="H62" s="2" t="s">
        <v>473</v>
      </c>
      <c r="I62" s="2" t="s">
        <v>424</v>
      </c>
      <c r="J62" s="2" t="s">
        <v>474</v>
      </c>
      <c r="K62" s="2" t="s">
        <v>969</v>
      </c>
      <c r="L62" s="2" t="s">
        <v>424</v>
      </c>
      <c r="M62" s="2" t="s">
        <v>424</v>
      </c>
      <c r="N62" s="2"/>
      <c r="O62" s="2"/>
    </row>
    <row r="63" spans="1:15" x14ac:dyDescent="0.25">
      <c r="B63" s="2" t="s">
        <v>705</v>
      </c>
      <c r="C63" s="2" t="s">
        <v>706</v>
      </c>
      <c r="D63" s="2" t="s">
        <v>478</v>
      </c>
      <c r="E63" s="2" t="s">
        <v>172</v>
      </c>
      <c r="F63" s="2" t="s">
        <v>424</v>
      </c>
      <c r="G63" s="2" t="s">
        <v>173</v>
      </c>
      <c r="H63" s="2" t="s">
        <v>564</v>
      </c>
      <c r="I63" s="2" t="s">
        <v>424</v>
      </c>
      <c r="J63" s="2" t="s">
        <v>565</v>
      </c>
      <c r="K63" s="2" t="s">
        <v>992</v>
      </c>
      <c r="L63" s="2" t="s">
        <v>424</v>
      </c>
      <c r="M63" s="2"/>
      <c r="N63" s="2"/>
      <c r="O63" s="2"/>
    </row>
    <row r="64" spans="1:15" x14ac:dyDescent="0.25">
      <c r="B64" s="2" t="s">
        <v>680</v>
      </c>
      <c r="C64" s="2" t="s">
        <v>681</v>
      </c>
      <c r="D64" s="2" t="s">
        <v>506</v>
      </c>
      <c r="E64" s="2" t="s">
        <v>108</v>
      </c>
      <c r="F64" s="2" t="s">
        <v>424</v>
      </c>
      <c r="G64" s="2" t="s">
        <v>109</v>
      </c>
      <c r="H64" s="2" t="s">
        <v>517</v>
      </c>
      <c r="I64" s="2" t="s">
        <v>518</v>
      </c>
      <c r="J64" s="2" t="s">
        <v>519</v>
      </c>
      <c r="K64" s="2" t="s">
        <v>999</v>
      </c>
      <c r="L64" s="2" t="s">
        <v>763</v>
      </c>
      <c r="M64" s="2" t="s">
        <v>424</v>
      </c>
      <c r="N64" s="2"/>
      <c r="O64" s="2"/>
    </row>
    <row r="65" spans="1:15" x14ac:dyDescent="0.25">
      <c r="B65" s="2" t="s">
        <v>729</v>
      </c>
      <c r="C65" s="2" t="s">
        <v>730</v>
      </c>
      <c r="D65" s="2" t="s">
        <v>520</v>
      </c>
      <c r="E65" s="2" t="s">
        <v>420</v>
      </c>
      <c r="F65" s="2" t="s">
        <v>421</v>
      </c>
      <c r="G65" s="2" t="s">
        <v>223</v>
      </c>
      <c r="H65" s="2" t="s">
        <v>597</v>
      </c>
      <c r="I65" s="2" t="s">
        <v>598</v>
      </c>
      <c r="J65" s="2" t="s">
        <v>599</v>
      </c>
      <c r="K65" s="2" t="s">
        <v>978</v>
      </c>
      <c r="L65" s="2" t="s">
        <v>764</v>
      </c>
      <c r="M65" s="2" t="s">
        <v>424</v>
      </c>
      <c r="N65" s="2"/>
      <c r="O65" s="2"/>
    </row>
    <row r="66" spans="1:15" x14ac:dyDescent="0.25">
      <c r="B66" s="2" t="s">
        <v>729</v>
      </c>
      <c r="C66" s="2" t="s">
        <v>742</v>
      </c>
      <c r="D66" s="2" t="s">
        <v>440</v>
      </c>
      <c r="E66" s="2" t="s">
        <v>409</v>
      </c>
      <c r="F66" s="2" t="s">
        <v>424</v>
      </c>
      <c r="G66" s="2" t="s">
        <v>253</v>
      </c>
      <c r="H66" s="2" t="s">
        <v>617</v>
      </c>
      <c r="I66" s="2" t="s">
        <v>424</v>
      </c>
      <c r="J66" s="2" t="s">
        <v>618</v>
      </c>
      <c r="K66" s="2" t="s">
        <v>978</v>
      </c>
      <c r="L66" s="2" t="s">
        <v>424</v>
      </c>
      <c r="M66" s="2"/>
      <c r="N66" s="2"/>
      <c r="O66" s="2"/>
    </row>
    <row r="67" spans="1:15" x14ac:dyDescent="0.25">
      <c r="B67" s="2" t="s">
        <v>1000</v>
      </c>
      <c r="C67" s="2" t="s">
        <v>744</v>
      </c>
      <c r="D67" s="2" t="s">
        <v>440</v>
      </c>
      <c r="E67" s="2" t="s">
        <v>411</v>
      </c>
      <c r="F67" s="2" t="s">
        <v>424</v>
      </c>
      <c r="G67" s="2" t="s">
        <v>256</v>
      </c>
      <c r="H67" s="2" t="s">
        <v>619</v>
      </c>
      <c r="I67" s="2" t="s">
        <v>424</v>
      </c>
      <c r="J67" s="2" t="s">
        <v>620</v>
      </c>
      <c r="K67" s="2" t="s">
        <v>972</v>
      </c>
      <c r="L67" s="2" t="s">
        <v>424</v>
      </c>
      <c r="M67" s="2" t="s">
        <v>424</v>
      </c>
      <c r="N67" s="2"/>
      <c r="O67" s="2"/>
    </row>
    <row r="68" spans="1:15" x14ac:dyDescent="0.25">
      <c r="B68" s="2" t="s">
        <v>704</v>
      </c>
      <c r="C68" s="2" t="s">
        <v>703</v>
      </c>
      <c r="D68" s="2" t="s">
        <v>534</v>
      </c>
      <c r="E68" s="2" t="s">
        <v>169</v>
      </c>
      <c r="F68" s="2" t="s">
        <v>424</v>
      </c>
      <c r="G68" s="2" t="s">
        <v>179</v>
      </c>
      <c r="H68" s="2" t="s">
        <v>561</v>
      </c>
      <c r="I68" s="2" t="s">
        <v>562</v>
      </c>
      <c r="J68" s="2" t="s">
        <v>563</v>
      </c>
      <c r="K68" s="2" t="s">
        <v>976</v>
      </c>
      <c r="L68" s="2" t="s">
        <v>424</v>
      </c>
      <c r="M68" s="2"/>
      <c r="N68" s="2"/>
      <c r="O68" s="2"/>
    </row>
    <row r="69" spans="1:15" x14ac:dyDescent="0.25">
      <c r="B69" s="2" t="s">
        <v>685</v>
      </c>
      <c r="C69" s="2" t="s">
        <v>669</v>
      </c>
      <c r="D69" s="2" t="s">
        <v>506</v>
      </c>
      <c r="E69" s="2" t="s">
        <v>116</v>
      </c>
      <c r="F69" s="2" t="s">
        <v>424</v>
      </c>
      <c r="G69" s="2" t="s">
        <v>81</v>
      </c>
      <c r="H69" s="2" t="s">
        <v>526</v>
      </c>
      <c r="I69" s="2" t="s">
        <v>424</v>
      </c>
      <c r="J69" s="2" t="s">
        <v>527</v>
      </c>
      <c r="K69" s="2" t="s">
        <v>971</v>
      </c>
      <c r="L69" s="2" t="s">
        <v>424</v>
      </c>
      <c r="M69" s="2"/>
      <c r="N69" s="2"/>
      <c r="O69" s="2"/>
    </row>
    <row r="70" spans="1:15" x14ac:dyDescent="0.25">
      <c r="B70" s="2" t="s">
        <v>155</v>
      </c>
      <c r="C70" s="2" t="s">
        <v>424</v>
      </c>
      <c r="D70" s="2" t="s">
        <v>437</v>
      </c>
      <c r="E70" s="2" t="s">
        <v>156</v>
      </c>
      <c r="F70" s="2" t="s">
        <v>424</v>
      </c>
      <c r="G70" s="2" t="s">
        <v>157</v>
      </c>
      <c r="H70" s="2" t="s">
        <v>552</v>
      </c>
      <c r="I70" s="2" t="s">
        <v>424</v>
      </c>
      <c r="J70" s="2" t="s">
        <v>553</v>
      </c>
      <c r="K70" s="2" t="s">
        <v>972</v>
      </c>
      <c r="L70" s="2" t="s">
        <v>424</v>
      </c>
      <c r="M70" s="2" t="s">
        <v>424</v>
      </c>
      <c r="N70" s="2"/>
      <c r="O70" s="2"/>
    </row>
    <row r="71" spans="1:15" x14ac:dyDescent="0.25">
      <c r="B71" s="2" t="s">
        <v>749</v>
      </c>
      <c r="C71" s="2" t="s">
        <v>708</v>
      </c>
      <c r="D71" s="2" t="s">
        <v>440</v>
      </c>
      <c r="E71" s="2" t="s">
        <v>181</v>
      </c>
      <c r="F71" s="2" t="s">
        <v>182</v>
      </c>
      <c r="G71" s="2" t="s">
        <v>183</v>
      </c>
      <c r="H71" s="2" t="s">
        <v>569</v>
      </c>
      <c r="I71" s="2" t="s">
        <v>424</v>
      </c>
      <c r="J71" s="2" t="s">
        <v>570</v>
      </c>
      <c r="K71" s="2" t="s">
        <v>972</v>
      </c>
      <c r="L71" s="2" t="s">
        <v>424</v>
      </c>
      <c r="M71" s="2" t="s">
        <v>424</v>
      </c>
      <c r="N71" s="2"/>
      <c r="O71" s="2"/>
    </row>
    <row r="72" spans="1:15" x14ac:dyDescent="0.25">
      <c r="A72" t="b">
        <v>1</v>
      </c>
      <c r="B72" s="2" t="s">
        <v>648</v>
      </c>
      <c r="C72" s="2" t="s">
        <v>649</v>
      </c>
      <c r="D72" s="2" t="s">
        <v>456</v>
      </c>
      <c r="E72" s="2" t="s">
        <v>33</v>
      </c>
      <c r="F72" s="2" t="s">
        <v>424</v>
      </c>
      <c r="G72" s="2" t="s">
        <v>34</v>
      </c>
      <c r="H72" s="2" t="s">
        <v>457</v>
      </c>
      <c r="I72" s="2" t="s">
        <v>424</v>
      </c>
      <c r="J72" s="2" t="s">
        <v>458</v>
      </c>
      <c r="K72" s="2" t="s">
        <v>966</v>
      </c>
      <c r="L72" s="2" t="s">
        <v>1001</v>
      </c>
      <c r="M72" s="2">
        <v>1200</v>
      </c>
      <c r="N72" s="2" t="s">
        <v>1002</v>
      </c>
      <c r="O72" s="2"/>
    </row>
    <row r="73" spans="1:15" x14ac:dyDescent="0.25">
      <c r="B73" s="2" t="s">
        <v>672</v>
      </c>
      <c r="C73" s="2" t="s">
        <v>673</v>
      </c>
      <c r="D73" s="2" t="s">
        <v>490</v>
      </c>
      <c r="E73" s="2" t="s">
        <v>88</v>
      </c>
      <c r="F73" s="2" t="s">
        <v>424</v>
      </c>
      <c r="G73" s="2" t="s">
        <v>89</v>
      </c>
      <c r="H73" s="2" t="s">
        <v>504</v>
      </c>
      <c r="I73" s="2" t="s">
        <v>424</v>
      </c>
      <c r="J73" s="2" t="s">
        <v>505</v>
      </c>
      <c r="K73" s="2" t="s">
        <v>992</v>
      </c>
      <c r="L73" s="2" t="s">
        <v>424</v>
      </c>
      <c r="M73" s="2" t="s">
        <v>424</v>
      </c>
      <c r="N73" s="2"/>
      <c r="O73" s="2"/>
    </row>
    <row r="74" spans="1:15" x14ac:dyDescent="0.25">
      <c r="B74" s="2" t="s">
        <v>711</v>
      </c>
      <c r="C74" s="2" t="s">
        <v>712</v>
      </c>
      <c r="D74" s="2" t="s">
        <v>573</v>
      </c>
      <c r="E74" s="2" t="s">
        <v>375</v>
      </c>
      <c r="F74" s="2" t="s">
        <v>189</v>
      </c>
      <c r="G74" s="2" t="s">
        <v>190</v>
      </c>
      <c r="H74" s="2" t="s">
        <v>574</v>
      </c>
      <c r="I74" s="2" t="s">
        <v>575</v>
      </c>
      <c r="J74" s="2" t="s">
        <v>576</v>
      </c>
      <c r="K74" s="2" t="s">
        <v>980</v>
      </c>
      <c r="L74" s="2" t="s">
        <v>424</v>
      </c>
      <c r="M74" s="2" t="s">
        <v>424</v>
      </c>
      <c r="N74" s="2"/>
      <c r="O74" s="2"/>
    </row>
    <row r="75" spans="1:15" x14ac:dyDescent="0.25">
      <c r="B75" s="2" t="s">
        <v>686</v>
      </c>
      <c r="C75" s="2" t="s">
        <v>687</v>
      </c>
      <c r="D75" s="2" t="s">
        <v>520</v>
      </c>
      <c r="E75" s="2" t="s">
        <v>119</v>
      </c>
      <c r="F75" s="2" t="s">
        <v>424</v>
      </c>
      <c r="G75" s="2" t="s">
        <v>120</v>
      </c>
      <c r="H75" s="2" t="s">
        <v>528</v>
      </c>
      <c r="I75" s="2" t="s">
        <v>424</v>
      </c>
      <c r="J75" s="2" t="s">
        <v>529</v>
      </c>
      <c r="K75" s="2" t="s">
        <v>978</v>
      </c>
      <c r="L75" s="2" t="s">
        <v>765</v>
      </c>
      <c r="M75" s="2"/>
      <c r="N75" s="2"/>
      <c r="O75" s="2"/>
    </row>
    <row r="76" spans="1:15" x14ac:dyDescent="0.25">
      <c r="B76" s="2" t="s">
        <v>774</v>
      </c>
      <c r="C76" s="2" t="s">
        <v>642</v>
      </c>
      <c r="D76" s="2" t="s">
        <v>462</v>
      </c>
      <c r="E76" s="2" t="s">
        <v>279</v>
      </c>
      <c r="F76" s="2" t="s">
        <v>424</v>
      </c>
      <c r="G76" s="2" t="s">
        <v>895</v>
      </c>
      <c r="H76" s="2" t="s">
        <v>887</v>
      </c>
      <c r="I76" s="2" t="s">
        <v>896</v>
      </c>
      <c r="J76" s="2" t="s">
        <v>469</v>
      </c>
      <c r="K76" s="2" t="s">
        <v>470</v>
      </c>
      <c r="L76" s="2" t="s">
        <v>471</v>
      </c>
      <c r="M76" s="2" t="s">
        <v>424</v>
      </c>
      <c r="N76" s="2" t="s">
        <v>424</v>
      </c>
      <c r="O76" s="2"/>
    </row>
    <row r="77" spans="1:15" x14ac:dyDescent="0.25">
      <c r="B77" s="2" t="s">
        <v>804</v>
      </c>
      <c r="C77" s="2" t="s">
        <v>663</v>
      </c>
      <c r="D77" s="2" t="s">
        <v>490</v>
      </c>
      <c r="E77" s="2" t="s">
        <v>314</v>
      </c>
      <c r="F77" s="2" t="s">
        <v>424</v>
      </c>
      <c r="G77" s="2" t="s">
        <v>897</v>
      </c>
      <c r="H77" s="2" t="s">
        <v>851</v>
      </c>
      <c r="I77" s="2" t="s">
        <v>898</v>
      </c>
      <c r="J77" s="2" t="s">
        <v>491</v>
      </c>
      <c r="K77" s="2" t="s">
        <v>424</v>
      </c>
      <c r="L77" s="2" t="s">
        <v>492</v>
      </c>
      <c r="M77" s="2" t="s">
        <v>424</v>
      </c>
      <c r="N77" s="2" t="s">
        <v>424</v>
      </c>
      <c r="O77" s="2"/>
    </row>
    <row r="78" spans="1:15" x14ac:dyDescent="0.25">
      <c r="B78" s="2" t="s">
        <v>805</v>
      </c>
      <c r="C78" s="2" t="s">
        <v>675</v>
      </c>
      <c r="D78" s="2" t="s">
        <v>490</v>
      </c>
      <c r="E78" s="2" t="s">
        <v>96</v>
      </c>
      <c r="F78" s="2" t="s">
        <v>424</v>
      </c>
      <c r="G78" s="2" t="s">
        <v>852</v>
      </c>
      <c r="H78" s="2" t="s">
        <v>853</v>
      </c>
      <c r="I78" s="2" t="s">
        <v>899</v>
      </c>
      <c r="J78" s="2" t="s">
        <v>510</v>
      </c>
      <c r="K78" s="2" t="s">
        <v>424</v>
      </c>
      <c r="L78" s="2" t="s">
        <v>511</v>
      </c>
      <c r="M78" s="2" t="s">
        <v>758</v>
      </c>
      <c r="N78" s="2"/>
      <c r="O78" s="2"/>
    </row>
    <row r="79" spans="1:15" x14ac:dyDescent="0.25">
      <c r="B79" s="2" t="s">
        <v>805</v>
      </c>
      <c r="C79" s="2" t="s">
        <v>675</v>
      </c>
      <c r="D79" s="2" t="s">
        <v>520</v>
      </c>
      <c r="E79" s="2" t="s">
        <v>96</v>
      </c>
      <c r="F79" s="2" t="s">
        <v>424</v>
      </c>
      <c r="G79" s="2" t="s">
        <v>852</v>
      </c>
      <c r="H79" s="2" t="s">
        <v>853</v>
      </c>
      <c r="I79" s="2" t="s">
        <v>899</v>
      </c>
      <c r="J79" s="2" t="s">
        <v>510</v>
      </c>
      <c r="K79" s="2" t="s">
        <v>424</v>
      </c>
      <c r="L79" s="2" t="s">
        <v>511</v>
      </c>
      <c r="M79" s="2" t="s">
        <v>758</v>
      </c>
      <c r="N79" s="2"/>
      <c r="O79" s="2"/>
    </row>
    <row r="80" spans="1:15" x14ac:dyDescent="0.25">
      <c r="B80" s="2" t="s">
        <v>805</v>
      </c>
      <c r="C80" s="2" t="s">
        <v>675</v>
      </c>
      <c r="D80" s="2" t="s">
        <v>608</v>
      </c>
      <c r="E80" s="2" t="s">
        <v>96</v>
      </c>
      <c r="F80" s="2" t="s">
        <v>424</v>
      </c>
      <c r="G80" s="2" t="s">
        <v>852</v>
      </c>
      <c r="H80" s="2" t="s">
        <v>853</v>
      </c>
      <c r="I80" s="2" t="s">
        <v>899</v>
      </c>
      <c r="J80" s="2" t="s">
        <v>510</v>
      </c>
      <c r="K80" s="2" t="s">
        <v>424</v>
      </c>
      <c r="L80" s="2" t="s">
        <v>511</v>
      </c>
      <c r="M80" s="2" t="s">
        <v>758</v>
      </c>
      <c r="N80" s="2"/>
      <c r="O80" s="2"/>
    </row>
    <row r="81" spans="2:15" x14ac:dyDescent="0.25">
      <c r="B81" s="2" t="s">
        <v>806</v>
      </c>
      <c r="C81" s="2" t="s">
        <v>697</v>
      </c>
      <c r="D81" s="2" t="s">
        <v>520</v>
      </c>
      <c r="E81" s="2" t="s">
        <v>140</v>
      </c>
      <c r="F81" s="2" t="s">
        <v>424</v>
      </c>
      <c r="G81" s="2" t="s">
        <v>900</v>
      </c>
      <c r="H81" s="2" t="s">
        <v>859</v>
      </c>
      <c r="I81" s="2" t="s">
        <v>901</v>
      </c>
      <c r="J81" s="2" t="s">
        <v>544</v>
      </c>
      <c r="K81" s="2" t="s">
        <v>424</v>
      </c>
      <c r="L81" s="2" t="s">
        <v>545</v>
      </c>
      <c r="M81" s="2" t="s">
        <v>759</v>
      </c>
      <c r="N81" s="2"/>
      <c r="O81" s="2"/>
    </row>
    <row r="82" spans="2:15" x14ac:dyDescent="0.25">
      <c r="B82" s="2" t="s">
        <v>143</v>
      </c>
      <c r="C82" s="2" t="s">
        <v>424</v>
      </c>
      <c r="D82" s="2" t="s">
        <v>440</v>
      </c>
      <c r="E82" s="2" t="s">
        <v>144</v>
      </c>
      <c r="F82" s="2" t="s">
        <v>424</v>
      </c>
      <c r="G82" s="2" t="s">
        <v>902</v>
      </c>
      <c r="H82" s="2" t="s">
        <v>859</v>
      </c>
      <c r="I82" s="2" t="s">
        <v>903</v>
      </c>
      <c r="J82" s="2" t="s">
        <v>546</v>
      </c>
      <c r="K82" s="2" t="s">
        <v>424</v>
      </c>
      <c r="L82" s="2" t="s">
        <v>547</v>
      </c>
      <c r="M82" s="2" t="s">
        <v>424</v>
      </c>
      <c r="N82" s="2" t="s">
        <v>424</v>
      </c>
      <c r="O82" s="2"/>
    </row>
    <row r="83" spans="2:15" x14ac:dyDescent="0.25">
      <c r="B83" s="2" t="s">
        <v>143</v>
      </c>
      <c r="C83" s="2" t="s">
        <v>424</v>
      </c>
      <c r="D83" s="2" t="s">
        <v>520</v>
      </c>
      <c r="E83" s="2" t="s">
        <v>144</v>
      </c>
      <c r="F83" s="2" t="s">
        <v>424</v>
      </c>
      <c r="G83" s="2" t="s">
        <v>902</v>
      </c>
      <c r="H83" s="2" t="s">
        <v>859</v>
      </c>
      <c r="I83" s="2" t="s">
        <v>903</v>
      </c>
      <c r="J83" s="2" t="s">
        <v>546</v>
      </c>
      <c r="K83" s="2" t="s">
        <v>424</v>
      </c>
      <c r="L83" s="2" t="s">
        <v>547</v>
      </c>
      <c r="M83" s="2" t="s">
        <v>424</v>
      </c>
      <c r="N83" s="2" t="s">
        <v>424</v>
      </c>
      <c r="O83" s="2"/>
    </row>
    <row r="84" spans="2:15" x14ac:dyDescent="0.25">
      <c r="B84" s="2" t="s">
        <v>807</v>
      </c>
      <c r="C84" s="2" t="s">
        <v>703</v>
      </c>
      <c r="D84" s="2" t="s">
        <v>440</v>
      </c>
      <c r="E84" s="2" t="s">
        <v>165</v>
      </c>
      <c r="F84" s="2" t="s">
        <v>424</v>
      </c>
      <c r="G84" s="2" t="s">
        <v>846</v>
      </c>
      <c r="H84" s="2" t="s">
        <v>847</v>
      </c>
      <c r="I84" s="2" t="s">
        <v>904</v>
      </c>
      <c r="J84" s="2" t="s">
        <v>558</v>
      </c>
      <c r="K84" s="2" t="s">
        <v>559</v>
      </c>
      <c r="L84" s="2" t="s">
        <v>560</v>
      </c>
      <c r="M84" s="2" t="s">
        <v>424</v>
      </c>
      <c r="N84" s="2" t="s">
        <v>424</v>
      </c>
      <c r="O84" s="2"/>
    </row>
    <row r="85" spans="2:15" x14ac:dyDescent="0.25">
      <c r="B85" s="2" t="s">
        <v>807</v>
      </c>
      <c r="C85" s="2" t="s">
        <v>703</v>
      </c>
      <c r="D85" s="2" t="s">
        <v>462</v>
      </c>
      <c r="E85" s="2" t="s">
        <v>165</v>
      </c>
      <c r="F85" s="2" t="s">
        <v>424</v>
      </c>
      <c r="G85" s="2" t="s">
        <v>846</v>
      </c>
      <c r="H85" s="2" t="s">
        <v>847</v>
      </c>
      <c r="I85" s="2" t="s">
        <v>904</v>
      </c>
      <c r="J85" s="2" t="s">
        <v>558</v>
      </c>
      <c r="K85" s="2" t="s">
        <v>559</v>
      </c>
      <c r="L85" s="2" t="s">
        <v>560</v>
      </c>
      <c r="M85" s="2" t="s">
        <v>424</v>
      </c>
      <c r="N85" s="2" t="s">
        <v>424</v>
      </c>
      <c r="O85" s="2"/>
    </row>
    <row r="86" spans="2:15" x14ac:dyDescent="0.25">
      <c r="B86" s="2" t="s">
        <v>807</v>
      </c>
      <c r="C86" s="2" t="s">
        <v>703</v>
      </c>
      <c r="D86" s="2" t="s">
        <v>520</v>
      </c>
      <c r="E86" s="2" t="s">
        <v>165</v>
      </c>
      <c r="F86" s="2" t="s">
        <v>424</v>
      </c>
      <c r="G86" s="2" t="s">
        <v>846</v>
      </c>
      <c r="H86" s="2" t="s">
        <v>847</v>
      </c>
      <c r="I86" s="2" t="s">
        <v>904</v>
      </c>
      <c r="J86" s="2" t="s">
        <v>558</v>
      </c>
      <c r="K86" s="2" t="s">
        <v>559</v>
      </c>
      <c r="L86" s="2" t="s">
        <v>560</v>
      </c>
      <c r="M86" s="2" t="s">
        <v>424</v>
      </c>
      <c r="N86" s="2" t="s">
        <v>424</v>
      </c>
      <c r="O86" s="2"/>
    </row>
    <row r="87" spans="2:15" x14ac:dyDescent="0.25">
      <c r="B87" s="2" t="s">
        <v>807</v>
      </c>
      <c r="C87" s="2" t="s">
        <v>703</v>
      </c>
      <c r="D87" s="2" t="s">
        <v>554</v>
      </c>
      <c r="E87" s="2" t="s">
        <v>165</v>
      </c>
      <c r="F87" s="2" t="s">
        <v>424</v>
      </c>
      <c r="G87" s="2" t="s">
        <v>846</v>
      </c>
      <c r="H87" s="2" t="s">
        <v>847</v>
      </c>
      <c r="I87" s="2" t="s">
        <v>904</v>
      </c>
      <c r="J87" s="2" t="s">
        <v>558</v>
      </c>
      <c r="K87" s="2" t="s">
        <v>559</v>
      </c>
      <c r="L87" s="2" t="s">
        <v>560</v>
      </c>
      <c r="M87" s="2" t="s">
        <v>424</v>
      </c>
      <c r="N87" s="2" t="s">
        <v>424</v>
      </c>
      <c r="O87" s="2"/>
    </row>
    <row r="88" spans="2:15" x14ac:dyDescent="0.25">
      <c r="B88" s="2" t="s">
        <v>808</v>
      </c>
      <c r="C88" s="2" t="s">
        <v>691</v>
      </c>
      <c r="D88" s="2" t="s">
        <v>440</v>
      </c>
      <c r="E88" s="2" t="s">
        <v>349</v>
      </c>
      <c r="F88" s="2" t="s">
        <v>424</v>
      </c>
      <c r="G88" s="2" t="s">
        <v>905</v>
      </c>
      <c r="H88" s="2" t="s">
        <v>906</v>
      </c>
      <c r="I88" s="2" t="s">
        <v>907</v>
      </c>
      <c r="J88" s="2" t="s">
        <v>535</v>
      </c>
      <c r="K88" s="2" t="s">
        <v>536</v>
      </c>
      <c r="L88" s="2" t="s">
        <v>537</v>
      </c>
      <c r="M88" s="2" t="s">
        <v>424</v>
      </c>
      <c r="N88" s="2" t="s">
        <v>424</v>
      </c>
      <c r="O88" s="2"/>
    </row>
    <row r="89" spans="2:15" x14ac:dyDescent="0.25">
      <c r="B89" s="2" t="s">
        <v>808</v>
      </c>
      <c r="C89" s="2" t="s">
        <v>691</v>
      </c>
      <c r="D89" s="2" t="s">
        <v>462</v>
      </c>
      <c r="E89" s="2" t="s">
        <v>349</v>
      </c>
      <c r="F89" s="2" t="s">
        <v>424</v>
      </c>
      <c r="G89" s="2" t="s">
        <v>905</v>
      </c>
      <c r="H89" s="2" t="s">
        <v>906</v>
      </c>
      <c r="I89" s="2" t="s">
        <v>907</v>
      </c>
      <c r="J89" s="2" t="s">
        <v>535</v>
      </c>
      <c r="K89" s="2" t="s">
        <v>536</v>
      </c>
      <c r="L89" s="2" t="s">
        <v>537</v>
      </c>
      <c r="M89" s="2" t="s">
        <v>424</v>
      </c>
      <c r="N89" s="2" t="s">
        <v>424</v>
      </c>
      <c r="O89" s="2"/>
    </row>
    <row r="90" spans="2:15" x14ac:dyDescent="0.25">
      <c r="B90" s="2" t="s">
        <v>808</v>
      </c>
      <c r="C90" s="2" t="s">
        <v>691</v>
      </c>
      <c r="D90" s="2" t="s">
        <v>520</v>
      </c>
      <c r="E90" s="2" t="s">
        <v>349</v>
      </c>
      <c r="F90" s="2" t="s">
        <v>424</v>
      </c>
      <c r="G90" s="2" t="s">
        <v>905</v>
      </c>
      <c r="H90" s="2" t="s">
        <v>906</v>
      </c>
      <c r="I90" s="2" t="s">
        <v>907</v>
      </c>
      <c r="J90" s="2" t="s">
        <v>535</v>
      </c>
      <c r="K90" s="2" t="s">
        <v>536</v>
      </c>
      <c r="L90" s="2" t="s">
        <v>537</v>
      </c>
      <c r="M90" s="2" t="s">
        <v>424</v>
      </c>
      <c r="N90" s="2" t="s">
        <v>424</v>
      </c>
      <c r="O90" s="2"/>
    </row>
    <row r="91" spans="2:15" x14ac:dyDescent="0.25">
      <c r="B91" s="2" t="s">
        <v>808</v>
      </c>
      <c r="C91" s="2" t="s">
        <v>691</v>
      </c>
      <c r="D91" s="2" t="s">
        <v>554</v>
      </c>
      <c r="E91" s="2" t="s">
        <v>349</v>
      </c>
      <c r="F91" s="2" t="s">
        <v>424</v>
      </c>
      <c r="G91" s="2" t="s">
        <v>905</v>
      </c>
      <c r="H91" s="2" t="s">
        <v>906</v>
      </c>
      <c r="I91" s="2" t="s">
        <v>907</v>
      </c>
      <c r="J91" s="2" t="s">
        <v>535</v>
      </c>
      <c r="K91" s="2" t="s">
        <v>536</v>
      </c>
      <c r="L91" s="2" t="s">
        <v>537</v>
      </c>
      <c r="M91" s="2" t="s">
        <v>424</v>
      </c>
      <c r="N91" s="2" t="s">
        <v>424</v>
      </c>
      <c r="O91" s="2"/>
    </row>
    <row r="92" spans="2:15" x14ac:dyDescent="0.25">
      <c r="B92" s="2" t="s">
        <v>147</v>
      </c>
      <c r="C92" s="2" t="s">
        <v>424</v>
      </c>
      <c r="D92" s="2" t="s">
        <v>520</v>
      </c>
      <c r="E92" s="2" t="s">
        <v>148</v>
      </c>
      <c r="F92" s="2" t="s">
        <v>424</v>
      </c>
      <c r="G92" s="2" t="s">
        <v>864</v>
      </c>
      <c r="H92" s="2" t="s">
        <v>859</v>
      </c>
      <c r="I92" s="2" t="s">
        <v>908</v>
      </c>
      <c r="J92" s="2" t="s">
        <v>548</v>
      </c>
      <c r="K92" s="2" t="s">
        <v>424</v>
      </c>
      <c r="L92" s="2" t="s">
        <v>549</v>
      </c>
      <c r="M92" s="2" t="s">
        <v>760</v>
      </c>
      <c r="N92" s="2" t="s">
        <v>424</v>
      </c>
      <c r="O92" s="2"/>
    </row>
    <row r="93" spans="2:15" x14ac:dyDescent="0.25">
      <c r="B93" s="2" t="s">
        <v>809</v>
      </c>
      <c r="C93" s="2" t="s">
        <v>665</v>
      </c>
      <c r="D93" s="2" t="s">
        <v>490</v>
      </c>
      <c r="E93" s="2" t="s">
        <v>317</v>
      </c>
      <c r="F93" s="2" t="s">
        <v>424</v>
      </c>
      <c r="G93" s="2" t="s">
        <v>909</v>
      </c>
      <c r="H93" s="2" t="s">
        <v>851</v>
      </c>
      <c r="I93" s="2" t="s">
        <v>910</v>
      </c>
      <c r="J93" s="2" t="s">
        <v>493</v>
      </c>
      <c r="K93" s="2" t="s">
        <v>424</v>
      </c>
      <c r="L93" s="2" t="s">
        <v>494</v>
      </c>
      <c r="M93" s="2" t="s">
        <v>424</v>
      </c>
      <c r="N93" s="2" t="s">
        <v>424</v>
      </c>
      <c r="O93" s="2"/>
    </row>
    <row r="94" spans="2:15" x14ac:dyDescent="0.25">
      <c r="B94" s="2" t="s">
        <v>809</v>
      </c>
      <c r="C94" s="2" t="s">
        <v>665</v>
      </c>
      <c r="D94" s="2" t="s">
        <v>608</v>
      </c>
      <c r="E94" s="2" t="s">
        <v>317</v>
      </c>
      <c r="F94" s="2" t="s">
        <v>424</v>
      </c>
      <c r="G94" s="2" t="s">
        <v>909</v>
      </c>
      <c r="H94" s="2" t="s">
        <v>851</v>
      </c>
      <c r="I94" s="2" t="s">
        <v>910</v>
      </c>
      <c r="J94" s="2" t="s">
        <v>493</v>
      </c>
      <c r="K94" s="2" t="s">
        <v>424</v>
      </c>
      <c r="L94" s="2" t="s">
        <v>494</v>
      </c>
      <c r="M94" s="2" t="s">
        <v>424</v>
      </c>
      <c r="N94" s="2" t="s">
        <v>424</v>
      </c>
      <c r="O94" s="2"/>
    </row>
    <row r="95" spans="2:15" x14ac:dyDescent="0.25">
      <c r="B95" s="2" t="s">
        <v>810</v>
      </c>
      <c r="C95" s="2" t="s">
        <v>703</v>
      </c>
      <c r="D95" s="2" t="s">
        <v>440</v>
      </c>
      <c r="E95" s="2" t="s">
        <v>369</v>
      </c>
      <c r="F95" s="2" t="s">
        <v>424</v>
      </c>
      <c r="G95" s="2" t="s">
        <v>846</v>
      </c>
      <c r="H95" s="2" t="s">
        <v>847</v>
      </c>
      <c r="I95" s="2" t="s">
        <v>855</v>
      </c>
      <c r="J95" s="2" t="s">
        <v>566</v>
      </c>
      <c r="K95" s="2" t="s">
        <v>567</v>
      </c>
      <c r="L95" s="2" t="s">
        <v>568</v>
      </c>
      <c r="M95" s="2" t="s">
        <v>424</v>
      </c>
      <c r="N95" s="2" t="s">
        <v>424</v>
      </c>
      <c r="O95" s="2"/>
    </row>
    <row r="96" spans="2:15" x14ac:dyDescent="0.25">
      <c r="B96" s="2" t="s">
        <v>811</v>
      </c>
      <c r="C96" s="2" t="s">
        <v>675</v>
      </c>
      <c r="D96" s="2" t="s">
        <v>490</v>
      </c>
      <c r="E96" s="2" t="s">
        <v>100</v>
      </c>
      <c r="F96" s="2" t="s">
        <v>424</v>
      </c>
      <c r="G96" s="2" t="s">
        <v>852</v>
      </c>
      <c r="H96" s="2" t="s">
        <v>853</v>
      </c>
      <c r="I96" s="2" t="s">
        <v>854</v>
      </c>
      <c r="J96" s="2" t="s">
        <v>512</v>
      </c>
      <c r="K96" s="2" t="s">
        <v>424</v>
      </c>
      <c r="L96" s="2" t="s">
        <v>513</v>
      </c>
      <c r="M96" s="2" t="s">
        <v>761</v>
      </c>
      <c r="N96" s="2"/>
      <c r="O96" s="2"/>
    </row>
    <row r="97" spans="2:15" x14ac:dyDescent="0.25">
      <c r="B97" s="2" t="s">
        <v>811</v>
      </c>
      <c r="C97" s="2" t="s">
        <v>675</v>
      </c>
      <c r="D97" s="2" t="s">
        <v>520</v>
      </c>
      <c r="E97" s="2" t="s">
        <v>100</v>
      </c>
      <c r="F97" s="2" t="s">
        <v>424</v>
      </c>
      <c r="G97" s="2" t="s">
        <v>852</v>
      </c>
      <c r="H97" s="2" t="s">
        <v>853</v>
      </c>
      <c r="I97" s="2" t="s">
        <v>854</v>
      </c>
      <c r="J97" s="2" t="s">
        <v>512</v>
      </c>
      <c r="K97" s="2" t="s">
        <v>424</v>
      </c>
      <c r="L97" s="2" t="s">
        <v>513</v>
      </c>
      <c r="M97" s="2" t="s">
        <v>761</v>
      </c>
      <c r="N97" s="2"/>
      <c r="O97" s="2"/>
    </row>
    <row r="98" spans="2:15" x14ac:dyDescent="0.25">
      <c r="B98" s="2" t="s">
        <v>812</v>
      </c>
      <c r="C98" s="2" t="s">
        <v>667</v>
      </c>
      <c r="D98" s="2" t="s">
        <v>490</v>
      </c>
      <c r="E98" s="2" t="s">
        <v>319</v>
      </c>
      <c r="F98" s="2" t="s">
        <v>424</v>
      </c>
      <c r="G98" s="2" t="s">
        <v>911</v>
      </c>
      <c r="H98" s="2" t="s">
        <v>851</v>
      </c>
      <c r="I98" s="2" t="s">
        <v>912</v>
      </c>
      <c r="J98" s="2" t="s">
        <v>495</v>
      </c>
      <c r="K98" s="2" t="s">
        <v>496</v>
      </c>
      <c r="L98" s="2" t="s">
        <v>497</v>
      </c>
      <c r="M98" s="2" t="s">
        <v>424</v>
      </c>
      <c r="N98" s="2" t="s">
        <v>424</v>
      </c>
      <c r="O98" s="2"/>
    </row>
    <row r="99" spans="2:15" x14ac:dyDescent="0.25">
      <c r="B99" s="2" t="s">
        <v>813</v>
      </c>
      <c r="C99" s="2" t="s">
        <v>679</v>
      </c>
      <c r="D99" s="2" t="s">
        <v>490</v>
      </c>
      <c r="E99" s="2" t="s">
        <v>104</v>
      </c>
      <c r="F99" s="2" t="s">
        <v>424</v>
      </c>
      <c r="G99" s="2" t="s">
        <v>913</v>
      </c>
      <c r="H99" s="2" t="s">
        <v>853</v>
      </c>
      <c r="I99" s="2" t="s">
        <v>914</v>
      </c>
      <c r="J99" s="2" t="s">
        <v>514</v>
      </c>
      <c r="K99" s="2" t="s">
        <v>515</v>
      </c>
      <c r="L99" s="2" t="s">
        <v>516</v>
      </c>
      <c r="M99" s="2" t="s">
        <v>424</v>
      </c>
      <c r="N99" s="2" t="s">
        <v>424</v>
      </c>
      <c r="O99" s="2"/>
    </row>
    <row r="100" spans="2:15" x14ac:dyDescent="0.25">
      <c r="B100" s="2" t="s">
        <v>814</v>
      </c>
      <c r="C100" s="2" t="s">
        <v>669</v>
      </c>
      <c r="D100" s="2" t="s">
        <v>490</v>
      </c>
      <c r="E100" s="2" t="s">
        <v>80</v>
      </c>
      <c r="F100" s="2" t="s">
        <v>424</v>
      </c>
      <c r="G100" s="2" t="s">
        <v>915</v>
      </c>
      <c r="H100" s="2" t="s">
        <v>851</v>
      </c>
      <c r="I100" s="2" t="s">
        <v>916</v>
      </c>
      <c r="J100" s="2" t="s">
        <v>498</v>
      </c>
      <c r="K100" s="2" t="s">
        <v>424</v>
      </c>
      <c r="L100" s="2" t="s">
        <v>499</v>
      </c>
      <c r="M100" s="2" t="s">
        <v>424</v>
      </c>
      <c r="N100" s="2"/>
      <c r="O100" s="2"/>
    </row>
    <row r="101" spans="2:15" x14ac:dyDescent="0.25">
      <c r="B101" s="2" t="s">
        <v>815</v>
      </c>
      <c r="C101" s="2" t="s">
        <v>725</v>
      </c>
      <c r="D101" s="2" t="s">
        <v>490</v>
      </c>
      <c r="E101" s="2" t="s">
        <v>388</v>
      </c>
      <c r="F101" s="2" t="s">
        <v>424</v>
      </c>
      <c r="G101" s="2" t="s">
        <v>917</v>
      </c>
      <c r="H101" s="2" t="s">
        <v>857</v>
      </c>
      <c r="I101" s="2" t="s">
        <v>918</v>
      </c>
      <c r="J101" s="2" t="s">
        <v>590</v>
      </c>
      <c r="K101" s="2" t="s">
        <v>591</v>
      </c>
      <c r="L101" s="2" t="s">
        <v>592</v>
      </c>
      <c r="M101" s="2" t="s">
        <v>762</v>
      </c>
      <c r="N101" s="2" t="s">
        <v>424</v>
      </c>
      <c r="O101" s="2"/>
    </row>
    <row r="102" spans="2:15" x14ac:dyDescent="0.25">
      <c r="B102" s="2" t="s">
        <v>815</v>
      </c>
      <c r="C102" s="2" t="s">
        <v>725</v>
      </c>
      <c r="D102" s="2" t="s">
        <v>520</v>
      </c>
      <c r="E102" s="2" t="s">
        <v>388</v>
      </c>
      <c r="F102" s="2" t="s">
        <v>424</v>
      </c>
      <c r="G102" s="2" t="s">
        <v>917</v>
      </c>
      <c r="H102" s="2" t="s">
        <v>857</v>
      </c>
      <c r="I102" s="2" t="s">
        <v>918</v>
      </c>
      <c r="J102" s="2" t="s">
        <v>590</v>
      </c>
      <c r="K102" s="2" t="s">
        <v>591</v>
      </c>
      <c r="L102" s="2" t="s">
        <v>592</v>
      </c>
      <c r="M102" s="2" t="s">
        <v>762</v>
      </c>
      <c r="N102" s="2" t="s">
        <v>424</v>
      </c>
      <c r="O102" s="2"/>
    </row>
    <row r="103" spans="2:15" x14ac:dyDescent="0.25">
      <c r="B103" s="2" t="s">
        <v>816</v>
      </c>
      <c r="C103" s="2" t="s">
        <v>701</v>
      </c>
      <c r="D103" s="2" t="s">
        <v>554</v>
      </c>
      <c r="E103" s="2" t="s">
        <v>161</v>
      </c>
      <c r="F103" s="2" t="s">
        <v>424</v>
      </c>
      <c r="G103" s="2" t="s">
        <v>919</v>
      </c>
      <c r="H103" s="2" t="s">
        <v>890</v>
      </c>
      <c r="I103" s="2" t="s">
        <v>920</v>
      </c>
      <c r="J103" s="2" t="s">
        <v>555</v>
      </c>
      <c r="K103" s="2" t="s">
        <v>556</v>
      </c>
      <c r="L103" s="2" t="s">
        <v>557</v>
      </c>
      <c r="M103" s="2" t="s">
        <v>424</v>
      </c>
      <c r="N103" s="2"/>
      <c r="O103" s="2"/>
    </row>
    <row r="104" spans="2:15" x14ac:dyDescent="0.25">
      <c r="B104" s="2" t="s">
        <v>817</v>
      </c>
      <c r="C104" s="2" t="s">
        <v>642</v>
      </c>
      <c r="D104" s="2" t="s">
        <v>440</v>
      </c>
      <c r="E104" s="2" t="s">
        <v>279</v>
      </c>
      <c r="F104" s="2" t="s">
        <v>424</v>
      </c>
      <c r="G104" s="2" t="s">
        <v>895</v>
      </c>
      <c r="H104" s="2" t="s">
        <v>887</v>
      </c>
      <c r="I104" s="2" t="s">
        <v>896</v>
      </c>
      <c r="J104" s="2" t="s">
        <v>444</v>
      </c>
      <c r="K104" s="2" t="s">
        <v>445</v>
      </c>
      <c r="L104" s="2" t="s">
        <v>446</v>
      </c>
      <c r="M104" s="2" t="s">
        <v>424</v>
      </c>
      <c r="N104" s="2" t="s">
        <v>424</v>
      </c>
      <c r="O104" s="2"/>
    </row>
    <row r="105" spans="2:15" x14ac:dyDescent="0.25">
      <c r="B105" s="2" t="s">
        <v>817</v>
      </c>
      <c r="C105" s="2" t="s">
        <v>642</v>
      </c>
      <c r="D105" s="2" t="s">
        <v>490</v>
      </c>
      <c r="E105" s="2" t="s">
        <v>279</v>
      </c>
      <c r="F105" s="2" t="s">
        <v>424</v>
      </c>
      <c r="G105" s="2" t="s">
        <v>895</v>
      </c>
      <c r="H105" s="2" t="s">
        <v>887</v>
      </c>
      <c r="I105" s="2" t="s">
        <v>896</v>
      </c>
      <c r="J105" s="2" t="s">
        <v>444</v>
      </c>
      <c r="K105" s="2" t="s">
        <v>445</v>
      </c>
      <c r="L105" s="2" t="s">
        <v>446</v>
      </c>
      <c r="M105" s="2" t="s">
        <v>424</v>
      </c>
      <c r="N105" s="2" t="s">
        <v>424</v>
      </c>
      <c r="O105" s="2"/>
    </row>
    <row r="106" spans="2:15" x14ac:dyDescent="0.25">
      <c r="B106" s="2" t="s">
        <v>817</v>
      </c>
      <c r="C106" s="2" t="s">
        <v>642</v>
      </c>
      <c r="D106" s="2" t="s">
        <v>462</v>
      </c>
      <c r="E106" s="2" t="s">
        <v>279</v>
      </c>
      <c r="F106" s="2" t="s">
        <v>424</v>
      </c>
      <c r="G106" s="2" t="s">
        <v>895</v>
      </c>
      <c r="H106" s="2" t="s">
        <v>887</v>
      </c>
      <c r="I106" s="2" t="s">
        <v>896</v>
      </c>
      <c r="J106" s="2" t="s">
        <v>444</v>
      </c>
      <c r="K106" s="2" t="s">
        <v>445</v>
      </c>
      <c r="L106" s="2" t="s">
        <v>446</v>
      </c>
      <c r="M106" s="2" t="s">
        <v>424</v>
      </c>
      <c r="N106" s="2" t="s">
        <v>424</v>
      </c>
      <c r="O106" s="2"/>
    </row>
    <row r="107" spans="2:15" x14ac:dyDescent="0.25">
      <c r="B107" s="2" t="s">
        <v>817</v>
      </c>
      <c r="C107" s="2" t="s">
        <v>642</v>
      </c>
      <c r="D107" s="2" t="s">
        <v>608</v>
      </c>
      <c r="E107" s="2" t="s">
        <v>279</v>
      </c>
      <c r="F107" s="2" t="s">
        <v>424</v>
      </c>
      <c r="G107" s="2" t="s">
        <v>895</v>
      </c>
      <c r="H107" s="2" t="s">
        <v>887</v>
      </c>
      <c r="I107" s="2" t="s">
        <v>896</v>
      </c>
      <c r="J107" s="2" t="s">
        <v>444</v>
      </c>
      <c r="K107" s="2" t="s">
        <v>445</v>
      </c>
      <c r="L107" s="2" t="s">
        <v>446</v>
      </c>
      <c r="M107" s="2" t="s">
        <v>424</v>
      </c>
      <c r="N107" s="2" t="s">
        <v>424</v>
      </c>
      <c r="O107" s="2"/>
    </row>
    <row r="108" spans="2:15" x14ac:dyDescent="0.25">
      <c r="B108" s="2" t="s">
        <v>817</v>
      </c>
      <c r="C108" s="2" t="s">
        <v>642</v>
      </c>
      <c r="D108" s="2" t="s">
        <v>554</v>
      </c>
      <c r="E108" s="2" t="s">
        <v>279</v>
      </c>
      <c r="F108" s="2" t="s">
        <v>424</v>
      </c>
      <c r="G108" s="2" t="s">
        <v>895</v>
      </c>
      <c r="H108" s="2" t="s">
        <v>887</v>
      </c>
      <c r="I108" s="2" t="s">
        <v>896</v>
      </c>
      <c r="J108" s="2" t="s">
        <v>444</v>
      </c>
      <c r="K108" s="2" t="s">
        <v>445</v>
      </c>
      <c r="L108" s="2" t="s">
        <v>446</v>
      </c>
      <c r="M108" s="2" t="s">
        <v>424</v>
      </c>
      <c r="N108" s="2" t="s">
        <v>424</v>
      </c>
      <c r="O108" s="2"/>
    </row>
    <row r="109" spans="2:15" x14ac:dyDescent="0.25">
      <c r="B109" s="2" t="s">
        <v>818</v>
      </c>
      <c r="C109" s="2" t="s">
        <v>653</v>
      </c>
      <c r="D109" s="2" t="s">
        <v>462</v>
      </c>
      <c r="E109" s="2" t="s">
        <v>42</v>
      </c>
      <c r="F109" s="2" t="s">
        <v>424</v>
      </c>
      <c r="G109" s="2" t="s">
        <v>921</v>
      </c>
      <c r="H109" s="2" t="s">
        <v>851</v>
      </c>
      <c r="I109" s="2" t="s">
        <v>892</v>
      </c>
      <c r="J109" s="2" t="s">
        <v>463</v>
      </c>
      <c r="K109" s="2" t="s">
        <v>464</v>
      </c>
      <c r="L109" s="2" t="s">
        <v>465</v>
      </c>
      <c r="M109" s="2" t="s">
        <v>424</v>
      </c>
      <c r="N109" s="2"/>
      <c r="O109" s="2"/>
    </row>
    <row r="110" spans="2:15" x14ac:dyDescent="0.25">
      <c r="B110" s="2" t="s">
        <v>819</v>
      </c>
      <c r="C110" s="2" t="s">
        <v>732</v>
      </c>
      <c r="D110" s="2" t="s">
        <v>490</v>
      </c>
      <c r="E110" s="2" t="s">
        <v>226</v>
      </c>
      <c r="F110" s="2" t="s">
        <v>424</v>
      </c>
      <c r="G110" s="2" t="s">
        <v>922</v>
      </c>
      <c r="H110" s="2" t="s">
        <v>923</v>
      </c>
      <c r="I110" s="2" t="s">
        <v>924</v>
      </c>
      <c r="J110" s="2" t="s">
        <v>600</v>
      </c>
      <c r="K110" s="2" t="s">
        <v>601</v>
      </c>
      <c r="L110" s="2" t="s">
        <v>602</v>
      </c>
      <c r="M110" s="2" t="s">
        <v>424</v>
      </c>
      <c r="N110" s="2" t="s">
        <v>424</v>
      </c>
      <c r="O110" s="2"/>
    </row>
    <row r="111" spans="2:15" x14ac:dyDescent="0.25">
      <c r="B111" s="2" t="s">
        <v>819</v>
      </c>
      <c r="C111" s="2" t="s">
        <v>732</v>
      </c>
      <c r="D111" s="2" t="s">
        <v>520</v>
      </c>
      <c r="E111" s="2" t="s">
        <v>226</v>
      </c>
      <c r="F111" s="2" t="s">
        <v>424</v>
      </c>
      <c r="G111" s="2" t="s">
        <v>922</v>
      </c>
      <c r="H111" s="2" t="s">
        <v>923</v>
      </c>
      <c r="I111" s="2" t="s">
        <v>924</v>
      </c>
      <c r="J111" s="2" t="s">
        <v>600</v>
      </c>
      <c r="K111" s="2" t="s">
        <v>601</v>
      </c>
      <c r="L111" s="2" t="s">
        <v>602</v>
      </c>
      <c r="M111" s="2" t="s">
        <v>424</v>
      </c>
      <c r="N111" s="2" t="s">
        <v>424</v>
      </c>
      <c r="O111" s="2"/>
    </row>
    <row r="112" spans="2:15" x14ac:dyDescent="0.25">
      <c r="B112" s="2" t="s">
        <v>819</v>
      </c>
      <c r="C112" s="2" t="s">
        <v>732</v>
      </c>
      <c r="D112" s="2" t="s">
        <v>608</v>
      </c>
      <c r="E112" s="2" t="s">
        <v>226</v>
      </c>
      <c r="F112" s="2" t="s">
        <v>424</v>
      </c>
      <c r="G112" s="2" t="s">
        <v>922</v>
      </c>
      <c r="H112" s="2" t="s">
        <v>923</v>
      </c>
      <c r="I112" s="2" t="s">
        <v>924</v>
      </c>
      <c r="J112" s="2" t="s">
        <v>600</v>
      </c>
      <c r="K112" s="2" t="s">
        <v>601</v>
      </c>
      <c r="L112" s="2" t="s">
        <v>602</v>
      </c>
      <c r="M112" s="2" t="s">
        <v>424</v>
      </c>
      <c r="N112" s="2" t="s">
        <v>424</v>
      </c>
      <c r="O112" s="2"/>
    </row>
    <row r="113" spans="2:15" x14ac:dyDescent="0.25">
      <c r="B113" s="2" t="s">
        <v>820</v>
      </c>
      <c r="C113" s="2" t="s">
        <v>722</v>
      </c>
      <c r="D113" s="2" t="s">
        <v>490</v>
      </c>
      <c r="E113" s="2" t="s">
        <v>384</v>
      </c>
      <c r="F113" s="2" t="s">
        <v>424</v>
      </c>
      <c r="G113" s="2" t="s">
        <v>925</v>
      </c>
      <c r="H113" s="2" t="s">
        <v>851</v>
      </c>
      <c r="I113" s="2" t="s">
        <v>926</v>
      </c>
      <c r="J113" s="2" t="s">
        <v>587</v>
      </c>
      <c r="K113" s="2" t="s">
        <v>588</v>
      </c>
      <c r="L113" s="2" t="s">
        <v>589</v>
      </c>
      <c r="M113" s="2" t="s">
        <v>424</v>
      </c>
      <c r="N113" s="2" t="s">
        <v>424</v>
      </c>
      <c r="O113" s="2"/>
    </row>
    <row r="114" spans="2:15" x14ac:dyDescent="0.25">
      <c r="B114" s="2" t="s">
        <v>821</v>
      </c>
      <c r="C114" s="2" t="s">
        <v>716</v>
      </c>
      <c r="D114" s="2" t="s">
        <v>462</v>
      </c>
      <c r="E114" s="2" t="s">
        <v>198</v>
      </c>
      <c r="F114" s="2" t="s">
        <v>424</v>
      </c>
      <c r="G114" s="2" t="s">
        <v>927</v>
      </c>
      <c r="H114" s="2" t="s">
        <v>928</v>
      </c>
      <c r="I114" s="2" t="s">
        <v>929</v>
      </c>
      <c r="J114" s="2" t="s">
        <v>580</v>
      </c>
      <c r="K114" s="2" t="s">
        <v>424</v>
      </c>
      <c r="L114" s="2" t="s">
        <v>581</v>
      </c>
      <c r="M114" s="2" t="s">
        <v>424</v>
      </c>
      <c r="N114" s="2" t="s">
        <v>424</v>
      </c>
      <c r="O114" s="2"/>
    </row>
    <row r="115" spans="2:15" x14ac:dyDescent="0.25">
      <c r="B115" s="2" t="s">
        <v>822</v>
      </c>
      <c r="C115" s="2" t="s">
        <v>699</v>
      </c>
      <c r="D115" s="2" t="s">
        <v>520</v>
      </c>
      <c r="E115" s="2" t="s">
        <v>152</v>
      </c>
      <c r="F115" s="2" t="s">
        <v>424</v>
      </c>
      <c r="G115" s="2" t="s">
        <v>930</v>
      </c>
      <c r="H115" s="2" t="s">
        <v>859</v>
      </c>
      <c r="I115" s="2" t="s">
        <v>931</v>
      </c>
      <c r="J115" s="2" t="s">
        <v>550</v>
      </c>
      <c r="K115" s="2" t="s">
        <v>424</v>
      </c>
      <c r="L115" s="2" t="s">
        <v>551</v>
      </c>
      <c r="M115" s="2" t="s">
        <v>424</v>
      </c>
      <c r="N115" s="2" t="s">
        <v>424</v>
      </c>
      <c r="O115" s="2"/>
    </row>
    <row r="116" spans="2:15" x14ac:dyDescent="0.25">
      <c r="B116" s="2" t="s">
        <v>823</v>
      </c>
      <c r="C116" s="2" t="s">
        <v>684</v>
      </c>
      <c r="D116" s="2" t="s">
        <v>490</v>
      </c>
      <c r="E116" s="2" t="s">
        <v>340</v>
      </c>
      <c r="F116" s="2" t="s">
        <v>424</v>
      </c>
      <c r="G116" s="2" t="s">
        <v>932</v>
      </c>
      <c r="H116" s="2" t="s">
        <v>851</v>
      </c>
      <c r="I116" s="2" t="s">
        <v>933</v>
      </c>
      <c r="J116" s="2" t="s">
        <v>523</v>
      </c>
      <c r="K116" s="2" t="s">
        <v>524</v>
      </c>
      <c r="L116" s="2" t="s">
        <v>525</v>
      </c>
      <c r="M116" s="2" t="s">
        <v>424</v>
      </c>
      <c r="N116" s="2"/>
      <c r="O116" s="2"/>
    </row>
    <row r="117" spans="2:15" x14ac:dyDescent="0.25">
      <c r="B117" s="2" t="s">
        <v>823</v>
      </c>
      <c r="C117" s="2" t="s">
        <v>684</v>
      </c>
      <c r="D117" s="2" t="s">
        <v>520</v>
      </c>
      <c r="E117" s="2" t="s">
        <v>340</v>
      </c>
      <c r="F117" s="2" t="s">
        <v>424</v>
      </c>
      <c r="G117" s="2" t="s">
        <v>932</v>
      </c>
      <c r="H117" s="2" t="s">
        <v>851</v>
      </c>
      <c r="I117" s="2" t="s">
        <v>933</v>
      </c>
      <c r="J117" s="2" t="s">
        <v>523</v>
      </c>
      <c r="K117" s="2" t="s">
        <v>524</v>
      </c>
      <c r="L117" s="2" t="s">
        <v>525</v>
      </c>
      <c r="M117" s="2" t="s">
        <v>424</v>
      </c>
      <c r="N117" s="2"/>
      <c r="O117" s="2"/>
    </row>
    <row r="118" spans="2:15" x14ac:dyDescent="0.25">
      <c r="B118" s="2" t="s">
        <v>823</v>
      </c>
      <c r="C118" s="2" t="s">
        <v>684</v>
      </c>
      <c r="D118" s="2" t="s">
        <v>608</v>
      </c>
      <c r="E118" s="2" t="s">
        <v>340</v>
      </c>
      <c r="F118" s="2" t="s">
        <v>424</v>
      </c>
      <c r="G118" s="2" t="s">
        <v>932</v>
      </c>
      <c r="H118" s="2" t="s">
        <v>851</v>
      </c>
      <c r="I118" s="2" t="s">
        <v>933</v>
      </c>
      <c r="J118" s="2" t="s">
        <v>523</v>
      </c>
      <c r="K118" s="2" t="s">
        <v>524</v>
      </c>
      <c r="L118" s="2" t="s">
        <v>525</v>
      </c>
      <c r="M118" s="2" t="s">
        <v>424</v>
      </c>
      <c r="N118" s="2"/>
      <c r="O118" s="2"/>
    </row>
    <row r="119" spans="2:15" x14ac:dyDescent="0.25">
      <c r="B119" s="2" t="s">
        <v>27</v>
      </c>
      <c r="C119" s="2" t="s">
        <v>424</v>
      </c>
      <c r="D119" s="2" t="s">
        <v>424</v>
      </c>
      <c r="E119" s="2" t="s">
        <v>424</v>
      </c>
      <c r="F119" s="2" t="s">
        <v>424</v>
      </c>
      <c r="G119" s="2" t="s">
        <v>424</v>
      </c>
      <c r="H119" s="2"/>
      <c r="I119" s="2"/>
      <c r="J119" s="2" t="s">
        <v>450</v>
      </c>
      <c r="K119" s="2" t="s">
        <v>451</v>
      </c>
      <c r="L119" s="2" t="s">
        <v>452</v>
      </c>
      <c r="M119" s="2" t="s">
        <v>424</v>
      </c>
      <c r="N119" s="2" t="s">
        <v>424</v>
      </c>
      <c r="O119" s="2"/>
    </row>
    <row r="120" spans="2:15" x14ac:dyDescent="0.25">
      <c r="B120" s="2" t="s">
        <v>824</v>
      </c>
      <c r="C120" s="2" t="s">
        <v>640</v>
      </c>
      <c r="D120" s="2" t="s">
        <v>440</v>
      </c>
      <c r="E120" s="2" t="s">
        <v>15</v>
      </c>
      <c r="F120" s="2" t="s">
        <v>424</v>
      </c>
      <c r="G120" s="2" t="s">
        <v>934</v>
      </c>
      <c r="H120" s="2" t="s">
        <v>863</v>
      </c>
      <c r="I120" s="2" t="s">
        <v>935</v>
      </c>
      <c r="J120" s="2" t="s">
        <v>441</v>
      </c>
      <c r="K120" s="2" t="s">
        <v>424</v>
      </c>
      <c r="L120" s="2" t="s">
        <v>442</v>
      </c>
      <c r="M120" s="2" t="s">
        <v>424</v>
      </c>
      <c r="N120" s="2" t="s">
        <v>424</v>
      </c>
      <c r="O120" s="2"/>
    </row>
    <row r="121" spans="2:15" x14ac:dyDescent="0.25">
      <c r="B121" s="2" t="s">
        <v>825</v>
      </c>
      <c r="C121" s="2" t="s">
        <v>656</v>
      </c>
      <c r="D121" s="2" t="s">
        <v>462</v>
      </c>
      <c r="E121" s="2" t="s">
        <v>299</v>
      </c>
      <c r="F121" s="2" t="s">
        <v>424</v>
      </c>
      <c r="G121" s="2" t="s">
        <v>936</v>
      </c>
      <c r="H121" s="2" t="s">
        <v>887</v>
      </c>
      <c r="I121" s="2" t="s">
        <v>937</v>
      </c>
      <c r="J121" s="2" t="s">
        <v>473</v>
      </c>
      <c r="K121" s="2" t="s">
        <v>424</v>
      </c>
      <c r="L121" s="2" t="s">
        <v>474</v>
      </c>
      <c r="M121" s="2" t="s">
        <v>424</v>
      </c>
      <c r="N121" s="2" t="s">
        <v>424</v>
      </c>
      <c r="O121" s="2"/>
    </row>
    <row r="122" spans="2:15" x14ac:dyDescent="0.25">
      <c r="B122" s="2" t="s">
        <v>825</v>
      </c>
      <c r="C122" s="2" t="s">
        <v>656</v>
      </c>
      <c r="D122" s="2" t="s">
        <v>520</v>
      </c>
      <c r="E122" s="2" t="s">
        <v>299</v>
      </c>
      <c r="F122" s="2" t="s">
        <v>424</v>
      </c>
      <c r="G122" s="2" t="s">
        <v>936</v>
      </c>
      <c r="H122" s="2" t="s">
        <v>887</v>
      </c>
      <c r="I122" s="2" t="s">
        <v>937</v>
      </c>
      <c r="J122" s="2" t="s">
        <v>473</v>
      </c>
      <c r="K122" s="2" t="s">
        <v>424</v>
      </c>
      <c r="L122" s="2" t="s">
        <v>474</v>
      </c>
      <c r="M122" s="2" t="s">
        <v>424</v>
      </c>
      <c r="N122" s="2" t="s">
        <v>424</v>
      </c>
      <c r="O122" s="2"/>
    </row>
    <row r="123" spans="2:15" x14ac:dyDescent="0.25">
      <c r="B123" s="2" t="s">
        <v>825</v>
      </c>
      <c r="C123" s="2" t="s">
        <v>656</v>
      </c>
      <c r="D123" s="2" t="s">
        <v>554</v>
      </c>
      <c r="E123" s="2" t="s">
        <v>299</v>
      </c>
      <c r="F123" s="2" t="s">
        <v>424</v>
      </c>
      <c r="G123" s="2" t="s">
        <v>936</v>
      </c>
      <c r="H123" s="2" t="s">
        <v>887</v>
      </c>
      <c r="I123" s="2" t="s">
        <v>937</v>
      </c>
      <c r="J123" s="2" t="s">
        <v>473</v>
      </c>
      <c r="K123" s="2" t="s">
        <v>424</v>
      </c>
      <c r="L123" s="2" t="s">
        <v>474</v>
      </c>
      <c r="M123" s="2" t="s">
        <v>424</v>
      </c>
      <c r="N123" s="2" t="s">
        <v>424</v>
      </c>
      <c r="O123" s="2"/>
    </row>
    <row r="124" spans="2:15" x14ac:dyDescent="0.25">
      <c r="B124" s="2" t="s">
        <v>826</v>
      </c>
      <c r="C124" s="2" t="s">
        <v>706</v>
      </c>
      <c r="D124" s="2" t="s">
        <v>490</v>
      </c>
      <c r="E124" s="2" t="s">
        <v>172</v>
      </c>
      <c r="F124" s="2" t="s">
        <v>424</v>
      </c>
      <c r="G124" s="2" t="s">
        <v>938</v>
      </c>
      <c r="H124" s="2" t="s">
        <v>851</v>
      </c>
      <c r="I124" s="2" t="s">
        <v>939</v>
      </c>
      <c r="J124" s="2" t="s">
        <v>564</v>
      </c>
      <c r="K124" s="2" t="s">
        <v>424</v>
      </c>
      <c r="L124" s="2" t="s">
        <v>565</v>
      </c>
      <c r="M124" s="2" t="s">
        <v>424</v>
      </c>
      <c r="N124" s="2"/>
      <c r="O124" s="2"/>
    </row>
    <row r="125" spans="2:15" x14ac:dyDescent="0.25">
      <c r="B125" s="2" t="s">
        <v>826</v>
      </c>
      <c r="C125" s="2" t="s">
        <v>706</v>
      </c>
      <c r="D125" s="2" t="s">
        <v>608</v>
      </c>
      <c r="E125" s="2" t="s">
        <v>172</v>
      </c>
      <c r="F125" s="2" t="s">
        <v>424</v>
      </c>
      <c r="G125" s="2" t="s">
        <v>938</v>
      </c>
      <c r="H125" s="2" t="s">
        <v>851</v>
      </c>
      <c r="I125" s="2" t="s">
        <v>939</v>
      </c>
      <c r="J125" s="2" t="s">
        <v>564</v>
      </c>
      <c r="K125" s="2" t="s">
        <v>424</v>
      </c>
      <c r="L125" s="2" t="s">
        <v>565</v>
      </c>
      <c r="M125" s="2" t="s">
        <v>424</v>
      </c>
      <c r="N125" s="2"/>
      <c r="O125" s="2"/>
    </row>
    <row r="126" spans="2:15" x14ac:dyDescent="0.25">
      <c r="B126" s="2" t="s">
        <v>827</v>
      </c>
      <c r="C126" s="2" t="s">
        <v>681</v>
      </c>
      <c r="D126" s="2" t="s">
        <v>490</v>
      </c>
      <c r="E126" s="2" t="s">
        <v>108</v>
      </c>
      <c r="F126" s="2" t="s">
        <v>424</v>
      </c>
      <c r="G126" s="2" t="s">
        <v>940</v>
      </c>
      <c r="H126" s="2" t="s">
        <v>941</v>
      </c>
      <c r="I126" s="2" t="s">
        <v>942</v>
      </c>
      <c r="J126" s="2" t="s">
        <v>517</v>
      </c>
      <c r="K126" s="2" t="s">
        <v>518</v>
      </c>
      <c r="L126" s="2" t="s">
        <v>519</v>
      </c>
      <c r="M126" s="2" t="s">
        <v>763</v>
      </c>
      <c r="N126" s="2" t="s">
        <v>424</v>
      </c>
      <c r="O126" s="2"/>
    </row>
    <row r="127" spans="2:15" x14ac:dyDescent="0.25">
      <c r="B127" s="2" t="s">
        <v>827</v>
      </c>
      <c r="C127" s="2" t="s">
        <v>681</v>
      </c>
      <c r="D127" s="2" t="s">
        <v>520</v>
      </c>
      <c r="E127" s="2" t="s">
        <v>108</v>
      </c>
      <c r="F127" s="2" t="s">
        <v>424</v>
      </c>
      <c r="G127" s="2" t="s">
        <v>940</v>
      </c>
      <c r="H127" s="2" t="s">
        <v>941</v>
      </c>
      <c r="I127" s="2" t="s">
        <v>942</v>
      </c>
      <c r="J127" s="2" t="s">
        <v>517</v>
      </c>
      <c r="K127" s="2" t="s">
        <v>518</v>
      </c>
      <c r="L127" s="2" t="s">
        <v>519</v>
      </c>
      <c r="M127" s="2" t="s">
        <v>763</v>
      </c>
      <c r="N127" s="2" t="s">
        <v>424</v>
      </c>
      <c r="O127" s="2"/>
    </row>
    <row r="128" spans="2:15" x14ac:dyDescent="0.25">
      <c r="B128" s="2" t="s">
        <v>828</v>
      </c>
      <c r="C128" s="2" t="s">
        <v>730</v>
      </c>
      <c r="D128" s="2" t="s">
        <v>520</v>
      </c>
      <c r="E128" s="2" t="s">
        <v>420</v>
      </c>
      <c r="F128" s="2" t="s">
        <v>421</v>
      </c>
      <c r="G128" s="2" t="s">
        <v>943</v>
      </c>
      <c r="H128" s="2" t="s">
        <v>874</v>
      </c>
      <c r="I128" s="2" t="s">
        <v>944</v>
      </c>
      <c r="J128" s="2" t="s">
        <v>597</v>
      </c>
      <c r="K128" s="2" t="s">
        <v>598</v>
      </c>
      <c r="L128" s="2" t="s">
        <v>599</v>
      </c>
      <c r="M128" s="2" t="s">
        <v>764</v>
      </c>
      <c r="N128" s="2" t="s">
        <v>424</v>
      </c>
      <c r="O128" s="2"/>
    </row>
    <row r="129" spans="2:15" x14ac:dyDescent="0.25">
      <c r="B129" s="2" t="s">
        <v>828</v>
      </c>
      <c r="C129" s="2" t="s">
        <v>742</v>
      </c>
      <c r="D129" s="2" t="s">
        <v>440</v>
      </c>
      <c r="E129" s="2" t="s">
        <v>409</v>
      </c>
      <c r="F129" s="2" t="s">
        <v>424</v>
      </c>
      <c r="G129" s="2" t="s">
        <v>945</v>
      </c>
      <c r="H129" s="2" t="s">
        <v>876</v>
      </c>
      <c r="I129" s="2" t="s">
        <v>946</v>
      </c>
      <c r="J129" s="2" t="s">
        <v>617</v>
      </c>
      <c r="K129" s="2" t="s">
        <v>424</v>
      </c>
      <c r="L129" s="2" t="s">
        <v>618</v>
      </c>
      <c r="M129" s="2" t="s">
        <v>424</v>
      </c>
      <c r="N129" s="2"/>
      <c r="O129" s="2"/>
    </row>
    <row r="130" spans="2:15" x14ac:dyDescent="0.25">
      <c r="B130" s="2" t="s">
        <v>829</v>
      </c>
      <c r="C130" s="2" t="s">
        <v>744</v>
      </c>
      <c r="D130" s="2" t="s">
        <v>440</v>
      </c>
      <c r="E130" s="2" t="s">
        <v>411</v>
      </c>
      <c r="F130" s="2" t="s">
        <v>424</v>
      </c>
      <c r="G130" s="2" t="s">
        <v>947</v>
      </c>
      <c r="H130" s="2" t="s">
        <v>859</v>
      </c>
      <c r="I130" s="2" t="s">
        <v>948</v>
      </c>
      <c r="J130" s="2" t="s">
        <v>619</v>
      </c>
      <c r="K130" s="2" t="s">
        <v>424</v>
      </c>
      <c r="L130" s="2" t="s">
        <v>620</v>
      </c>
      <c r="M130" s="2" t="s">
        <v>424</v>
      </c>
      <c r="N130" s="2" t="s">
        <v>424</v>
      </c>
      <c r="O130" s="2"/>
    </row>
    <row r="131" spans="2:15" x14ac:dyDescent="0.25">
      <c r="B131" s="2" t="s">
        <v>830</v>
      </c>
      <c r="C131" s="2" t="s">
        <v>703</v>
      </c>
      <c r="D131" s="2" t="s">
        <v>440</v>
      </c>
      <c r="E131" s="2" t="s">
        <v>169</v>
      </c>
      <c r="F131" s="2" t="s">
        <v>424</v>
      </c>
      <c r="G131" s="2" t="s">
        <v>846</v>
      </c>
      <c r="H131" s="2" t="s">
        <v>847</v>
      </c>
      <c r="I131" s="2" t="s">
        <v>949</v>
      </c>
      <c r="J131" s="2" t="s">
        <v>561</v>
      </c>
      <c r="K131" s="2" t="s">
        <v>562</v>
      </c>
      <c r="L131" s="2" t="s">
        <v>563</v>
      </c>
      <c r="M131" s="2" t="s">
        <v>424</v>
      </c>
      <c r="N131" s="2"/>
      <c r="O131" s="2"/>
    </row>
    <row r="132" spans="2:15" x14ac:dyDescent="0.25">
      <c r="B132" s="2" t="s">
        <v>830</v>
      </c>
      <c r="C132" s="2" t="s">
        <v>703</v>
      </c>
      <c r="D132" s="2" t="s">
        <v>462</v>
      </c>
      <c r="E132" s="2" t="s">
        <v>169</v>
      </c>
      <c r="F132" s="2" t="s">
        <v>424</v>
      </c>
      <c r="G132" s="2" t="s">
        <v>846</v>
      </c>
      <c r="H132" s="2" t="s">
        <v>847</v>
      </c>
      <c r="I132" s="2" t="s">
        <v>949</v>
      </c>
      <c r="J132" s="2" t="s">
        <v>561</v>
      </c>
      <c r="K132" s="2" t="s">
        <v>562</v>
      </c>
      <c r="L132" s="2" t="s">
        <v>563</v>
      </c>
      <c r="M132" s="2" t="s">
        <v>424</v>
      </c>
      <c r="N132" s="2"/>
      <c r="O132" s="2"/>
    </row>
    <row r="133" spans="2:15" x14ac:dyDescent="0.25">
      <c r="B133" s="2" t="s">
        <v>830</v>
      </c>
      <c r="C133" s="2" t="s">
        <v>703</v>
      </c>
      <c r="D133" s="2" t="s">
        <v>520</v>
      </c>
      <c r="E133" s="2" t="s">
        <v>169</v>
      </c>
      <c r="F133" s="2" t="s">
        <v>424</v>
      </c>
      <c r="G133" s="2" t="s">
        <v>846</v>
      </c>
      <c r="H133" s="2" t="s">
        <v>847</v>
      </c>
      <c r="I133" s="2" t="s">
        <v>949</v>
      </c>
      <c r="J133" s="2" t="s">
        <v>561</v>
      </c>
      <c r="K133" s="2" t="s">
        <v>562</v>
      </c>
      <c r="L133" s="2" t="s">
        <v>563</v>
      </c>
      <c r="M133" s="2" t="s">
        <v>424</v>
      </c>
      <c r="N133" s="2"/>
      <c r="O133" s="2"/>
    </row>
    <row r="134" spans="2:15" x14ac:dyDescent="0.25">
      <c r="B134" s="2" t="s">
        <v>830</v>
      </c>
      <c r="C134" s="2" t="s">
        <v>703</v>
      </c>
      <c r="D134" s="2" t="s">
        <v>554</v>
      </c>
      <c r="E134" s="2" t="s">
        <v>169</v>
      </c>
      <c r="F134" s="2" t="s">
        <v>424</v>
      </c>
      <c r="G134" s="2" t="s">
        <v>846</v>
      </c>
      <c r="H134" s="2" t="s">
        <v>847</v>
      </c>
      <c r="I134" s="2" t="s">
        <v>949</v>
      </c>
      <c r="J134" s="2" t="s">
        <v>561</v>
      </c>
      <c r="K134" s="2" t="s">
        <v>562</v>
      </c>
      <c r="L134" s="2" t="s">
        <v>563</v>
      </c>
      <c r="M134" s="2" t="s">
        <v>424</v>
      </c>
      <c r="N134" s="2"/>
      <c r="O134" s="2"/>
    </row>
    <row r="135" spans="2:15" x14ac:dyDescent="0.25">
      <c r="B135" s="2" t="s">
        <v>831</v>
      </c>
      <c r="C135" s="2" t="s">
        <v>669</v>
      </c>
      <c r="D135" s="2" t="s">
        <v>490</v>
      </c>
      <c r="E135" s="2" t="s">
        <v>116</v>
      </c>
      <c r="F135" s="2" t="s">
        <v>424</v>
      </c>
      <c r="G135" s="2" t="s">
        <v>915</v>
      </c>
      <c r="H135" s="2" t="s">
        <v>851</v>
      </c>
      <c r="I135" s="2" t="s">
        <v>916</v>
      </c>
      <c r="J135" s="2" t="s">
        <v>526</v>
      </c>
      <c r="K135" s="2" t="s">
        <v>424</v>
      </c>
      <c r="L135" s="2" t="s">
        <v>527</v>
      </c>
      <c r="M135" s="2" t="s">
        <v>424</v>
      </c>
      <c r="N135" s="2"/>
      <c r="O135" s="2"/>
    </row>
    <row r="136" spans="2:15" x14ac:dyDescent="0.25">
      <c r="B136" s="2" t="s">
        <v>831</v>
      </c>
      <c r="C136" s="2" t="s">
        <v>669</v>
      </c>
      <c r="D136" s="2" t="s">
        <v>520</v>
      </c>
      <c r="E136" s="2" t="s">
        <v>116</v>
      </c>
      <c r="F136" s="2" t="s">
        <v>424</v>
      </c>
      <c r="G136" s="2" t="s">
        <v>915</v>
      </c>
      <c r="H136" s="2" t="s">
        <v>851</v>
      </c>
      <c r="I136" s="2" t="s">
        <v>916</v>
      </c>
      <c r="J136" s="2" t="s">
        <v>526</v>
      </c>
      <c r="K136" s="2" t="s">
        <v>424</v>
      </c>
      <c r="L136" s="2" t="s">
        <v>527</v>
      </c>
      <c r="M136" s="2" t="s">
        <v>424</v>
      </c>
      <c r="N136" s="2"/>
      <c r="O136" s="2"/>
    </row>
    <row r="137" spans="2:15" x14ac:dyDescent="0.25">
      <c r="B137" s="2" t="s">
        <v>155</v>
      </c>
      <c r="C137" s="2" t="s">
        <v>424</v>
      </c>
      <c r="D137" s="2" t="s">
        <v>440</v>
      </c>
      <c r="E137" s="2" t="s">
        <v>156</v>
      </c>
      <c r="F137" s="2" t="s">
        <v>424</v>
      </c>
      <c r="G137" s="2" t="s">
        <v>950</v>
      </c>
      <c r="H137" s="2" t="s">
        <v>859</v>
      </c>
      <c r="I137" s="2" t="s">
        <v>951</v>
      </c>
      <c r="J137" s="2" t="s">
        <v>552</v>
      </c>
      <c r="K137" s="2" t="s">
        <v>424</v>
      </c>
      <c r="L137" s="2" t="s">
        <v>553</v>
      </c>
      <c r="M137" s="2" t="s">
        <v>424</v>
      </c>
      <c r="N137" s="2" t="s">
        <v>424</v>
      </c>
      <c r="O137" s="2"/>
    </row>
    <row r="138" spans="2:15" x14ac:dyDescent="0.25">
      <c r="B138" s="2" t="s">
        <v>155</v>
      </c>
      <c r="C138" s="2" t="s">
        <v>424</v>
      </c>
      <c r="D138" s="2" t="s">
        <v>520</v>
      </c>
      <c r="E138" s="2" t="s">
        <v>156</v>
      </c>
      <c r="F138" s="2" t="s">
        <v>424</v>
      </c>
      <c r="G138" s="2" t="s">
        <v>950</v>
      </c>
      <c r="H138" s="2" t="s">
        <v>859</v>
      </c>
      <c r="I138" s="2" t="s">
        <v>951</v>
      </c>
      <c r="J138" s="2" t="s">
        <v>552</v>
      </c>
      <c r="K138" s="2" t="s">
        <v>424</v>
      </c>
      <c r="L138" s="2" t="s">
        <v>553</v>
      </c>
      <c r="M138" s="2" t="s">
        <v>424</v>
      </c>
      <c r="N138" s="2" t="s">
        <v>424</v>
      </c>
      <c r="O138" s="2"/>
    </row>
    <row r="139" spans="2:15" x14ac:dyDescent="0.25">
      <c r="B139" s="2" t="s">
        <v>749</v>
      </c>
      <c r="C139" s="2" t="s">
        <v>708</v>
      </c>
      <c r="D139" s="2" t="s">
        <v>440</v>
      </c>
      <c r="E139" s="2" t="s">
        <v>181</v>
      </c>
      <c r="F139" s="2" t="s">
        <v>182</v>
      </c>
      <c r="G139" s="2" t="s">
        <v>952</v>
      </c>
      <c r="H139" s="2" t="s">
        <v>953</v>
      </c>
      <c r="I139" s="2" t="s">
        <v>954</v>
      </c>
      <c r="J139" s="2" t="s">
        <v>569</v>
      </c>
      <c r="K139" s="2" t="s">
        <v>424</v>
      </c>
      <c r="L139" s="2" t="s">
        <v>570</v>
      </c>
      <c r="M139" s="2" t="s">
        <v>424</v>
      </c>
      <c r="N139" s="2" t="s">
        <v>424</v>
      </c>
      <c r="O139" s="2"/>
    </row>
    <row r="140" spans="2:15" x14ac:dyDescent="0.25">
      <c r="B140" s="2" t="s">
        <v>832</v>
      </c>
      <c r="C140" s="2" t="s">
        <v>649</v>
      </c>
      <c r="D140" s="2" t="s">
        <v>440</v>
      </c>
      <c r="E140" s="2" t="s">
        <v>33</v>
      </c>
      <c r="F140" s="2" t="s">
        <v>424</v>
      </c>
      <c r="G140" s="2" t="s">
        <v>955</v>
      </c>
      <c r="H140" s="2" t="s">
        <v>859</v>
      </c>
      <c r="I140" s="2" t="s">
        <v>956</v>
      </c>
      <c r="J140" s="2" t="s">
        <v>457</v>
      </c>
      <c r="K140" s="2" t="s">
        <v>424</v>
      </c>
      <c r="L140" s="2" t="s">
        <v>458</v>
      </c>
      <c r="M140" s="2" t="s">
        <v>424</v>
      </c>
      <c r="N140" s="2"/>
      <c r="O140" s="2"/>
    </row>
    <row r="141" spans="2:15" x14ac:dyDescent="0.25">
      <c r="B141" s="2" t="s">
        <v>832</v>
      </c>
      <c r="C141" s="2" t="s">
        <v>649</v>
      </c>
      <c r="D141" s="2" t="s">
        <v>490</v>
      </c>
      <c r="E141" s="2" t="s">
        <v>33</v>
      </c>
      <c r="F141" s="2" t="s">
        <v>424</v>
      </c>
      <c r="G141" s="2" t="s">
        <v>955</v>
      </c>
      <c r="H141" s="2" t="s">
        <v>859</v>
      </c>
      <c r="I141" s="2" t="s">
        <v>956</v>
      </c>
      <c r="J141" s="2" t="s">
        <v>457</v>
      </c>
      <c r="K141" s="2" t="s">
        <v>424</v>
      </c>
      <c r="L141" s="2" t="s">
        <v>458</v>
      </c>
      <c r="M141" s="2" t="s">
        <v>424</v>
      </c>
      <c r="N141" s="2"/>
      <c r="O141" s="2"/>
    </row>
    <row r="142" spans="2:15" x14ac:dyDescent="0.25">
      <c r="B142" s="2" t="s">
        <v>832</v>
      </c>
      <c r="C142" s="2" t="s">
        <v>649</v>
      </c>
      <c r="D142" s="2" t="s">
        <v>520</v>
      </c>
      <c r="E142" s="2" t="s">
        <v>33</v>
      </c>
      <c r="F142" s="2" t="s">
        <v>424</v>
      </c>
      <c r="G142" s="2" t="s">
        <v>955</v>
      </c>
      <c r="H142" s="2" t="s">
        <v>859</v>
      </c>
      <c r="I142" s="2" t="s">
        <v>956</v>
      </c>
      <c r="J142" s="2" t="s">
        <v>457</v>
      </c>
      <c r="K142" s="2" t="s">
        <v>424</v>
      </c>
      <c r="L142" s="2" t="s">
        <v>458</v>
      </c>
      <c r="M142" s="2" t="s">
        <v>424</v>
      </c>
      <c r="N142" s="2"/>
      <c r="O142" s="2"/>
    </row>
    <row r="143" spans="2:15" x14ac:dyDescent="0.25">
      <c r="B143" s="2" t="s">
        <v>833</v>
      </c>
      <c r="C143" s="2" t="s">
        <v>673</v>
      </c>
      <c r="D143" s="2" t="s">
        <v>490</v>
      </c>
      <c r="E143" s="2" t="s">
        <v>88</v>
      </c>
      <c r="F143" s="2" t="s">
        <v>424</v>
      </c>
      <c r="G143" s="2" t="s">
        <v>957</v>
      </c>
      <c r="H143" s="2" t="s">
        <v>958</v>
      </c>
      <c r="I143" s="2" t="s">
        <v>959</v>
      </c>
      <c r="J143" s="2" t="s">
        <v>504</v>
      </c>
      <c r="K143" s="2" t="s">
        <v>424</v>
      </c>
      <c r="L143" s="2" t="s">
        <v>505</v>
      </c>
      <c r="M143" s="2" t="s">
        <v>424</v>
      </c>
      <c r="N143" s="2" t="s">
        <v>424</v>
      </c>
      <c r="O143" s="2"/>
    </row>
    <row r="144" spans="2:15" x14ac:dyDescent="0.25">
      <c r="B144" s="2" t="s">
        <v>834</v>
      </c>
      <c r="C144" s="2" t="s">
        <v>712</v>
      </c>
      <c r="D144" s="2" t="s">
        <v>462</v>
      </c>
      <c r="E144" s="2" t="s">
        <v>375</v>
      </c>
      <c r="F144" s="2" t="s">
        <v>189</v>
      </c>
      <c r="G144" s="2" t="s">
        <v>960</v>
      </c>
      <c r="H144" s="2" t="s">
        <v>961</v>
      </c>
      <c r="I144" s="2" t="s">
        <v>962</v>
      </c>
      <c r="J144" s="2" t="s">
        <v>574</v>
      </c>
      <c r="K144" s="2" t="s">
        <v>575</v>
      </c>
      <c r="L144" s="2" t="s">
        <v>576</v>
      </c>
      <c r="M144" s="2" t="s">
        <v>424</v>
      </c>
      <c r="N144" s="2" t="s">
        <v>424</v>
      </c>
      <c r="O144" s="2"/>
    </row>
    <row r="145" spans="2:15" x14ac:dyDescent="0.25">
      <c r="B145" s="2" t="s">
        <v>834</v>
      </c>
      <c r="C145" s="2" t="s">
        <v>712</v>
      </c>
      <c r="D145" s="2" t="s">
        <v>554</v>
      </c>
      <c r="E145" s="2" t="s">
        <v>375</v>
      </c>
      <c r="F145" s="2" t="s">
        <v>189</v>
      </c>
      <c r="G145" s="2" t="s">
        <v>960</v>
      </c>
      <c r="H145" s="2" t="s">
        <v>961</v>
      </c>
      <c r="I145" s="2" t="s">
        <v>962</v>
      </c>
      <c r="J145" s="2" t="s">
        <v>574</v>
      </c>
      <c r="K145" s="2" t="s">
        <v>575</v>
      </c>
      <c r="L145" s="2" t="s">
        <v>576</v>
      </c>
      <c r="M145" s="2" t="s">
        <v>424</v>
      </c>
      <c r="N145" s="2" t="s">
        <v>424</v>
      </c>
      <c r="O145" s="2"/>
    </row>
    <row r="146" spans="2:15" x14ac:dyDescent="0.25">
      <c r="B146" s="2" t="s">
        <v>834</v>
      </c>
      <c r="C146" s="2" t="s">
        <v>712</v>
      </c>
      <c r="D146" s="2" t="s">
        <v>440</v>
      </c>
      <c r="E146" s="2" t="s">
        <v>375</v>
      </c>
      <c r="F146" s="2" t="s">
        <v>189</v>
      </c>
      <c r="G146" s="2" t="s">
        <v>960</v>
      </c>
      <c r="H146" s="2" t="s">
        <v>961</v>
      </c>
      <c r="I146" s="2" t="s">
        <v>962</v>
      </c>
      <c r="J146" s="2" t="s">
        <v>574</v>
      </c>
      <c r="K146" s="2" t="s">
        <v>575</v>
      </c>
      <c r="L146" s="2" t="s">
        <v>576</v>
      </c>
      <c r="M146" s="2" t="s">
        <v>424</v>
      </c>
      <c r="N146" s="2" t="s">
        <v>424</v>
      </c>
      <c r="O146" s="2"/>
    </row>
    <row r="147" spans="2:15" x14ac:dyDescent="0.25">
      <c r="B147" s="2" t="s">
        <v>835</v>
      </c>
      <c r="C147" s="2" t="s">
        <v>687</v>
      </c>
      <c r="D147" s="2" t="s">
        <v>520</v>
      </c>
      <c r="E147" s="2" t="s">
        <v>119</v>
      </c>
      <c r="F147" s="2" t="s">
        <v>424</v>
      </c>
      <c r="G147" s="2" t="s">
        <v>963</v>
      </c>
      <c r="H147" s="2" t="s">
        <v>863</v>
      </c>
      <c r="I147" s="2" t="s">
        <v>964</v>
      </c>
      <c r="J147" s="2" t="s">
        <v>528</v>
      </c>
      <c r="K147" s="2" t="s">
        <v>424</v>
      </c>
      <c r="L147" s="2" t="s">
        <v>529</v>
      </c>
      <c r="M147" s="2" t="s">
        <v>765</v>
      </c>
      <c r="N147" s="2"/>
      <c r="O147" s="2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B986-461C-4064-B0BB-E7BF7838093E}">
  <dimension ref="A1:M76"/>
  <sheetViews>
    <sheetView topLeftCell="A49" workbookViewId="0">
      <selection sqref="A1:M76"/>
    </sheetView>
  </sheetViews>
  <sheetFormatPr defaultRowHeight="15" x14ac:dyDescent="0.25"/>
  <cols>
    <col min="1" max="1" width="11" customWidth="1"/>
    <col min="3" max="3" width="10.5703125" customWidth="1"/>
    <col min="4" max="4" width="13.28515625" customWidth="1"/>
    <col min="8" max="8" width="9.42578125" customWidth="1"/>
    <col min="12" max="12" width="9.42578125" customWidth="1"/>
    <col min="13" max="13" width="11" customWidth="1"/>
  </cols>
  <sheetData>
    <row r="1" spans="1:13" x14ac:dyDescent="0.25">
      <c r="A1" t="s">
        <v>775</v>
      </c>
      <c r="B1" t="s">
        <v>629</v>
      </c>
      <c r="C1" t="s">
        <v>633</v>
      </c>
      <c r="D1" t="s">
        <v>425</v>
      </c>
      <c r="E1" t="s">
        <v>422</v>
      </c>
      <c r="F1" t="s">
        <v>630</v>
      </c>
      <c r="G1" t="s">
        <v>628</v>
      </c>
      <c r="H1" t="s">
        <v>426</v>
      </c>
      <c r="I1" t="s">
        <v>427</v>
      </c>
      <c r="J1" t="s">
        <v>428</v>
      </c>
      <c r="K1" t="s">
        <v>632</v>
      </c>
      <c r="L1" t="s">
        <v>767</v>
      </c>
      <c r="M1" t="s">
        <v>768</v>
      </c>
    </row>
    <row r="2" spans="1:13" x14ac:dyDescent="0.25">
      <c r="B2" t="s">
        <v>733</v>
      </c>
      <c r="C2" t="s">
        <v>703</v>
      </c>
      <c r="D2" t="s">
        <v>520</v>
      </c>
      <c r="E2" t="s">
        <v>230</v>
      </c>
      <c r="F2" t="s">
        <v>424</v>
      </c>
      <c r="G2" t="s">
        <v>231</v>
      </c>
      <c r="H2" t="s">
        <v>603</v>
      </c>
      <c r="I2" t="s">
        <v>424</v>
      </c>
      <c r="J2" t="s">
        <v>604</v>
      </c>
      <c r="K2" t="s">
        <v>766</v>
      </c>
      <c r="L2" t="s">
        <v>770</v>
      </c>
      <c r="M2" t="s">
        <v>769</v>
      </c>
    </row>
    <row r="3" spans="1:13" x14ac:dyDescent="0.25">
      <c r="B3" t="s">
        <v>682</v>
      </c>
      <c r="C3" t="s">
        <v>636</v>
      </c>
      <c r="D3" t="s">
        <v>520</v>
      </c>
      <c r="E3" t="s">
        <v>337</v>
      </c>
      <c r="F3" t="s">
        <v>424</v>
      </c>
      <c r="G3" t="s">
        <v>112</v>
      </c>
      <c r="H3" t="s">
        <v>521</v>
      </c>
      <c r="I3" t="s">
        <v>424</v>
      </c>
      <c r="J3" t="s">
        <v>522</v>
      </c>
      <c r="K3" t="s">
        <v>750</v>
      </c>
      <c r="L3" t="s">
        <v>424</v>
      </c>
    </row>
    <row r="4" spans="1:13" x14ac:dyDescent="0.25">
      <c r="B4" t="s">
        <v>660</v>
      </c>
      <c r="C4" t="s">
        <v>661</v>
      </c>
      <c r="D4" t="s">
        <v>478</v>
      </c>
      <c r="E4" t="s">
        <v>309</v>
      </c>
      <c r="F4" t="s">
        <v>424</v>
      </c>
      <c r="G4" t="s">
        <v>64</v>
      </c>
      <c r="H4" t="s">
        <v>484</v>
      </c>
      <c r="I4" t="s">
        <v>485</v>
      </c>
      <c r="J4" t="s">
        <v>486</v>
      </c>
      <c r="K4" t="s">
        <v>424</v>
      </c>
      <c r="L4" t="s">
        <v>424</v>
      </c>
    </row>
    <row r="5" spans="1:13" x14ac:dyDescent="0.25">
      <c r="B5" t="s">
        <v>734</v>
      </c>
      <c r="C5" t="s">
        <v>675</v>
      </c>
      <c r="D5" t="s">
        <v>520</v>
      </c>
      <c r="E5" t="s">
        <v>401</v>
      </c>
      <c r="F5" t="s">
        <v>424</v>
      </c>
      <c r="G5" t="s">
        <v>101</v>
      </c>
      <c r="H5" t="s">
        <v>605</v>
      </c>
      <c r="I5" t="s">
        <v>606</v>
      </c>
      <c r="J5" t="s">
        <v>607</v>
      </c>
      <c r="K5" t="s">
        <v>751</v>
      </c>
    </row>
    <row r="6" spans="1:13" x14ac:dyDescent="0.25">
      <c r="B6" t="s">
        <v>265</v>
      </c>
      <c r="C6" t="s">
        <v>424</v>
      </c>
      <c r="D6" t="s">
        <v>520</v>
      </c>
      <c r="E6" t="s">
        <v>266</v>
      </c>
      <c r="F6" t="s">
        <v>424</v>
      </c>
      <c r="G6" t="s">
        <v>177</v>
      </c>
      <c r="H6" t="s">
        <v>626</v>
      </c>
      <c r="I6" t="s">
        <v>424</v>
      </c>
      <c r="J6" t="s">
        <v>627</v>
      </c>
      <c r="K6" t="s">
        <v>752</v>
      </c>
    </row>
    <row r="7" spans="1:13" x14ac:dyDescent="0.25">
      <c r="B7" t="s">
        <v>122</v>
      </c>
      <c r="C7" t="s">
        <v>424</v>
      </c>
      <c r="D7" t="s">
        <v>520</v>
      </c>
      <c r="E7" t="s">
        <v>123</v>
      </c>
      <c r="F7" t="s">
        <v>424</v>
      </c>
      <c r="G7" t="s">
        <v>56</v>
      </c>
      <c r="H7" t="s">
        <v>530</v>
      </c>
      <c r="I7" t="s">
        <v>424</v>
      </c>
      <c r="J7" t="s">
        <v>531</v>
      </c>
      <c r="K7" t="s">
        <v>753</v>
      </c>
      <c r="L7" t="s">
        <v>424</v>
      </c>
    </row>
    <row r="8" spans="1:13" x14ac:dyDescent="0.25">
      <c r="B8" t="s">
        <v>692</v>
      </c>
      <c r="C8" t="s">
        <v>693</v>
      </c>
      <c r="D8" t="s">
        <v>520</v>
      </c>
      <c r="E8" t="s">
        <v>132</v>
      </c>
      <c r="F8" t="s">
        <v>424</v>
      </c>
      <c r="G8" t="s">
        <v>133</v>
      </c>
      <c r="H8" t="s">
        <v>538</v>
      </c>
      <c r="I8" t="s">
        <v>539</v>
      </c>
      <c r="J8" t="s">
        <v>540</v>
      </c>
      <c r="K8" t="s">
        <v>424</v>
      </c>
      <c r="L8" t="s">
        <v>424</v>
      </c>
    </row>
    <row r="9" spans="1:13" x14ac:dyDescent="0.25">
      <c r="B9" t="s">
        <v>739</v>
      </c>
      <c r="C9" t="s">
        <v>740</v>
      </c>
      <c r="D9" t="s">
        <v>437</v>
      </c>
      <c r="E9" t="s">
        <v>245</v>
      </c>
      <c r="F9" t="s">
        <v>424</v>
      </c>
      <c r="G9" t="s">
        <v>246</v>
      </c>
      <c r="H9" t="s">
        <v>613</v>
      </c>
      <c r="I9" t="s">
        <v>424</v>
      </c>
      <c r="J9" t="s">
        <v>614</v>
      </c>
      <c r="K9" t="s">
        <v>424</v>
      </c>
    </row>
    <row r="10" spans="1:13" x14ac:dyDescent="0.25">
      <c r="B10" t="s">
        <v>658</v>
      </c>
      <c r="C10" t="s">
        <v>636</v>
      </c>
      <c r="D10" t="s">
        <v>478</v>
      </c>
      <c r="E10" t="s">
        <v>304</v>
      </c>
      <c r="F10" t="s">
        <v>424</v>
      </c>
      <c r="G10" t="s">
        <v>58</v>
      </c>
      <c r="H10" t="s">
        <v>479</v>
      </c>
      <c r="I10" t="s">
        <v>480</v>
      </c>
      <c r="J10" t="s">
        <v>481</v>
      </c>
      <c r="K10" t="s">
        <v>424</v>
      </c>
      <c r="L10" t="s">
        <v>424</v>
      </c>
    </row>
    <row r="11" spans="1:13" x14ac:dyDescent="0.25">
      <c r="B11" t="s">
        <v>674</v>
      </c>
      <c r="C11" t="s">
        <v>675</v>
      </c>
      <c r="D11" t="s">
        <v>506</v>
      </c>
      <c r="E11" t="s">
        <v>92</v>
      </c>
      <c r="F11" t="s">
        <v>424</v>
      </c>
      <c r="G11" t="s">
        <v>93</v>
      </c>
      <c r="H11" t="s">
        <v>507</v>
      </c>
      <c r="I11" t="s">
        <v>424</v>
      </c>
      <c r="J11" t="s">
        <v>508</v>
      </c>
      <c r="K11" t="s">
        <v>424</v>
      </c>
      <c r="L11" t="s">
        <v>424</v>
      </c>
    </row>
    <row r="12" spans="1:13" x14ac:dyDescent="0.25">
      <c r="B12" t="s">
        <v>634</v>
      </c>
      <c r="C12" t="s">
        <v>635</v>
      </c>
      <c r="D12" t="s">
        <v>430</v>
      </c>
      <c r="E12" t="s">
        <v>2</v>
      </c>
      <c r="F12" t="s">
        <v>424</v>
      </c>
      <c r="G12" t="s">
        <v>3</v>
      </c>
      <c r="H12" t="s">
        <v>431</v>
      </c>
      <c r="I12" t="s">
        <v>432</v>
      </c>
      <c r="J12" t="s">
        <v>433</v>
      </c>
      <c r="K12" t="s">
        <v>424</v>
      </c>
    </row>
    <row r="13" spans="1:13" x14ac:dyDescent="0.25">
      <c r="B13" t="s">
        <v>694</v>
      </c>
      <c r="C13" t="s">
        <v>695</v>
      </c>
      <c r="D13" t="s">
        <v>534</v>
      </c>
      <c r="E13" t="s">
        <v>136</v>
      </c>
      <c r="F13" t="s">
        <v>424</v>
      </c>
      <c r="G13" t="s">
        <v>137</v>
      </c>
      <c r="H13" t="s">
        <v>541</v>
      </c>
      <c r="I13" t="s">
        <v>542</v>
      </c>
      <c r="J13" t="s">
        <v>543</v>
      </c>
      <c r="K13" t="s">
        <v>424</v>
      </c>
      <c r="L13" t="s">
        <v>424</v>
      </c>
    </row>
    <row r="14" spans="1:13" x14ac:dyDescent="0.25">
      <c r="B14" t="s">
        <v>650</v>
      </c>
      <c r="C14" t="s">
        <v>651</v>
      </c>
      <c r="D14" t="s">
        <v>459</v>
      </c>
      <c r="E14" t="s">
        <v>37</v>
      </c>
      <c r="F14" t="s">
        <v>424</v>
      </c>
      <c r="G14" t="s">
        <v>38</v>
      </c>
      <c r="H14" t="s">
        <v>460</v>
      </c>
      <c r="I14" t="s">
        <v>424</v>
      </c>
      <c r="J14" t="s">
        <v>461</v>
      </c>
      <c r="K14" t="s">
        <v>424</v>
      </c>
      <c r="L14" t="s">
        <v>424</v>
      </c>
    </row>
    <row r="15" spans="1:13" x14ac:dyDescent="0.25">
      <c r="B15" t="s">
        <v>637</v>
      </c>
      <c r="C15" t="s">
        <v>638</v>
      </c>
      <c r="D15" t="s">
        <v>437</v>
      </c>
      <c r="E15" t="s">
        <v>10</v>
      </c>
      <c r="F15" t="s">
        <v>424</v>
      </c>
      <c r="G15" t="s">
        <v>11</v>
      </c>
      <c r="H15" t="s">
        <v>438</v>
      </c>
      <c r="I15" t="s">
        <v>424</v>
      </c>
      <c r="J15" t="s">
        <v>439</v>
      </c>
      <c r="K15" t="s">
        <v>754</v>
      </c>
    </row>
    <row r="16" spans="1:13" x14ac:dyDescent="0.25">
      <c r="B16" t="s">
        <v>717</v>
      </c>
      <c r="C16" t="s">
        <v>718</v>
      </c>
      <c r="D16" t="s">
        <v>582</v>
      </c>
      <c r="E16" t="s">
        <v>202</v>
      </c>
      <c r="F16" t="s">
        <v>424</v>
      </c>
      <c r="G16" t="s">
        <v>203</v>
      </c>
      <c r="H16" t="s">
        <v>583</v>
      </c>
      <c r="I16" t="s">
        <v>424</v>
      </c>
      <c r="J16" t="s">
        <v>584</v>
      </c>
      <c r="K16" t="s">
        <v>424</v>
      </c>
      <c r="L16" t="s">
        <v>424</v>
      </c>
    </row>
    <row r="17" spans="2:12" x14ac:dyDescent="0.25">
      <c r="B17" t="s">
        <v>726</v>
      </c>
      <c r="C17" t="s">
        <v>657</v>
      </c>
      <c r="D17" t="s">
        <v>520</v>
      </c>
      <c r="E17" t="s">
        <v>391</v>
      </c>
      <c r="F17" t="s">
        <v>392</v>
      </c>
      <c r="G17" t="s">
        <v>56</v>
      </c>
      <c r="H17" t="s">
        <v>593</v>
      </c>
      <c r="I17" t="s">
        <v>424</v>
      </c>
      <c r="J17" t="s">
        <v>594</v>
      </c>
      <c r="K17" t="s">
        <v>424</v>
      </c>
    </row>
    <row r="18" spans="2:12" x14ac:dyDescent="0.25">
      <c r="B18" t="s">
        <v>643</v>
      </c>
      <c r="C18" t="s">
        <v>644</v>
      </c>
      <c r="D18" t="s">
        <v>440</v>
      </c>
      <c r="E18" t="s">
        <v>22</v>
      </c>
      <c r="F18" t="s">
        <v>424</v>
      </c>
      <c r="G18" t="s">
        <v>23</v>
      </c>
      <c r="H18" t="s">
        <v>447</v>
      </c>
      <c r="I18" t="s">
        <v>424</v>
      </c>
      <c r="J18" t="s">
        <v>448</v>
      </c>
      <c r="K18" t="s">
        <v>424</v>
      </c>
      <c r="L18" t="s">
        <v>424</v>
      </c>
    </row>
    <row r="19" spans="2:12" x14ac:dyDescent="0.25">
      <c r="B19" t="s">
        <v>643</v>
      </c>
      <c r="C19" t="s">
        <v>657</v>
      </c>
      <c r="D19" t="s">
        <v>475</v>
      </c>
      <c r="E19" t="s">
        <v>55</v>
      </c>
      <c r="F19" t="s">
        <v>424</v>
      </c>
      <c r="G19" t="s">
        <v>56</v>
      </c>
      <c r="H19" t="s">
        <v>476</v>
      </c>
      <c r="I19" t="s">
        <v>424</v>
      </c>
      <c r="J19" t="s">
        <v>477</v>
      </c>
      <c r="K19" t="s">
        <v>424</v>
      </c>
    </row>
    <row r="20" spans="2:12" x14ac:dyDescent="0.25">
      <c r="B20" t="s">
        <v>713</v>
      </c>
      <c r="C20" t="s">
        <v>714</v>
      </c>
      <c r="D20" t="s">
        <v>456</v>
      </c>
      <c r="E20" t="s">
        <v>193</v>
      </c>
      <c r="F20" t="s">
        <v>424</v>
      </c>
      <c r="G20" t="s">
        <v>194</v>
      </c>
      <c r="H20" t="s">
        <v>577</v>
      </c>
      <c r="I20" t="s">
        <v>578</v>
      </c>
      <c r="J20" t="s">
        <v>579</v>
      </c>
      <c r="K20" t="s">
        <v>424</v>
      </c>
    </row>
    <row r="21" spans="2:12" x14ac:dyDescent="0.25">
      <c r="B21" t="s">
        <v>727</v>
      </c>
      <c r="C21" t="s">
        <v>728</v>
      </c>
      <c r="D21" t="s">
        <v>520</v>
      </c>
      <c r="E21" t="s">
        <v>394</v>
      </c>
      <c r="F21" t="s">
        <v>424</v>
      </c>
      <c r="G21" t="s">
        <v>220</v>
      </c>
      <c r="H21" t="s">
        <v>595</v>
      </c>
      <c r="I21" t="s">
        <v>424</v>
      </c>
      <c r="J21" t="s">
        <v>596</v>
      </c>
      <c r="K21" t="s">
        <v>755</v>
      </c>
      <c r="L21" t="s">
        <v>424</v>
      </c>
    </row>
    <row r="22" spans="2:12" x14ac:dyDescent="0.25">
      <c r="B22" t="s">
        <v>772</v>
      </c>
      <c r="C22" t="s">
        <v>741</v>
      </c>
      <c r="D22" t="s">
        <v>440</v>
      </c>
      <c r="E22" t="s">
        <v>249</v>
      </c>
      <c r="F22" t="s">
        <v>424</v>
      </c>
      <c r="G22" t="s">
        <v>250</v>
      </c>
      <c r="H22" t="s">
        <v>615</v>
      </c>
      <c r="I22" t="s">
        <v>424</v>
      </c>
      <c r="J22" t="s">
        <v>616</v>
      </c>
      <c r="K22" t="s">
        <v>424</v>
      </c>
      <c r="L22" t="s">
        <v>424</v>
      </c>
    </row>
    <row r="23" spans="2:12" x14ac:dyDescent="0.25">
      <c r="B23" t="s">
        <v>688</v>
      </c>
      <c r="C23" t="s">
        <v>689</v>
      </c>
      <c r="D23" t="s">
        <v>520</v>
      </c>
      <c r="E23" t="s">
        <v>126</v>
      </c>
      <c r="F23" t="s">
        <v>424</v>
      </c>
      <c r="G23" t="s">
        <v>127</v>
      </c>
      <c r="H23" t="s">
        <v>532</v>
      </c>
      <c r="I23" t="s">
        <v>424</v>
      </c>
      <c r="J23" t="s">
        <v>533</v>
      </c>
      <c r="K23" t="s">
        <v>756</v>
      </c>
    </row>
    <row r="24" spans="2:12" x14ac:dyDescent="0.25">
      <c r="B24" t="s">
        <v>735</v>
      </c>
      <c r="C24" t="s">
        <v>736</v>
      </c>
      <c r="D24" t="s">
        <v>509</v>
      </c>
      <c r="E24" t="s">
        <v>404</v>
      </c>
      <c r="F24" t="s">
        <v>424</v>
      </c>
      <c r="G24" t="s">
        <v>238</v>
      </c>
      <c r="H24" t="s">
        <v>609</v>
      </c>
      <c r="I24" t="s">
        <v>424</v>
      </c>
      <c r="J24" t="s">
        <v>610</v>
      </c>
      <c r="K24" t="s">
        <v>424</v>
      </c>
      <c r="L24" t="s">
        <v>424</v>
      </c>
    </row>
    <row r="25" spans="2:12" x14ac:dyDescent="0.25">
      <c r="B25" t="s">
        <v>719</v>
      </c>
      <c r="C25" t="s">
        <v>720</v>
      </c>
      <c r="D25" t="s">
        <v>582</v>
      </c>
      <c r="E25" t="s">
        <v>206</v>
      </c>
      <c r="F25" t="s">
        <v>424</v>
      </c>
      <c r="G25" t="s">
        <v>207</v>
      </c>
      <c r="H25" t="s">
        <v>585</v>
      </c>
      <c r="I25" t="s">
        <v>424</v>
      </c>
      <c r="J25" t="s">
        <v>586</v>
      </c>
      <c r="K25" t="s">
        <v>424</v>
      </c>
    </row>
    <row r="26" spans="2:12" x14ac:dyDescent="0.25">
      <c r="B26" t="s">
        <v>737</v>
      </c>
      <c r="C26" t="s">
        <v>738</v>
      </c>
      <c r="D26" t="s">
        <v>478</v>
      </c>
      <c r="E26" t="s">
        <v>241</v>
      </c>
      <c r="F26" t="s">
        <v>424</v>
      </c>
      <c r="G26" t="s">
        <v>242</v>
      </c>
      <c r="H26" t="s">
        <v>611</v>
      </c>
      <c r="I26" t="s">
        <v>424</v>
      </c>
      <c r="J26" t="s">
        <v>612</v>
      </c>
      <c r="K26" t="s">
        <v>424</v>
      </c>
    </row>
    <row r="27" spans="2:12" x14ac:dyDescent="0.25">
      <c r="B27" t="s">
        <v>659</v>
      </c>
      <c r="C27" t="s">
        <v>636</v>
      </c>
      <c r="D27" t="s">
        <v>478</v>
      </c>
      <c r="E27" t="s">
        <v>307</v>
      </c>
      <c r="F27" t="s">
        <v>424</v>
      </c>
      <c r="G27" t="s">
        <v>61</v>
      </c>
      <c r="H27" t="s">
        <v>482</v>
      </c>
      <c r="I27" t="s">
        <v>424</v>
      </c>
      <c r="J27" t="s">
        <v>483</v>
      </c>
      <c r="K27" t="s">
        <v>424</v>
      </c>
    </row>
    <row r="28" spans="2:12" x14ac:dyDescent="0.25">
      <c r="B28" t="s">
        <v>645</v>
      </c>
      <c r="C28" t="s">
        <v>646</v>
      </c>
      <c r="D28" t="s">
        <v>449</v>
      </c>
      <c r="E28" t="s">
        <v>26</v>
      </c>
      <c r="F28" t="s">
        <v>424</v>
      </c>
      <c r="G28" t="s">
        <v>27</v>
      </c>
      <c r="H28" t="s">
        <v>450</v>
      </c>
      <c r="I28" t="s">
        <v>451</v>
      </c>
      <c r="J28" t="s">
        <v>452</v>
      </c>
      <c r="K28" t="s">
        <v>424</v>
      </c>
      <c r="L28" t="s">
        <v>424</v>
      </c>
    </row>
    <row r="29" spans="2:12" x14ac:dyDescent="0.25">
      <c r="B29" t="s">
        <v>747</v>
      </c>
      <c r="C29" t="s">
        <v>748</v>
      </c>
      <c r="D29" t="s">
        <v>506</v>
      </c>
      <c r="E29" t="s">
        <v>262</v>
      </c>
      <c r="F29" t="s">
        <v>424</v>
      </c>
      <c r="G29" t="s">
        <v>263</v>
      </c>
      <c r="H29" t="s">
        <v>623</v>
      </c>
      <c r="I29" t="s">
        <v>624</v>
      </c>
      <c r="J29" t="s">
        <v>625</v>
      </c>
      <c r="K29" t="s">
        <v>757</v>
      </c>
    </row>
    <row r="30" spans="2:12" x14ac:dyDescent="0.25">
      <c r="B30" t="s">
        <v>723</v>
      </c>
      <c r="C30" t="s">
        <v>647</v>
      </c>
      <c r="D30" t="s">
        <v>440</v>
      </c>
      <c r="E30" t="s">
        <v>423</v>
      </c>
      <c r="F30" t="s">
        <v>424</v>
      </c>
      <c r="G30" t="s">
        <v>30</v>
      </c>
      <c r="H30" t="s">
        <v>453</v>
      </c>
      <c r="I30" t="s">
        <v>454</v>
      </c>
      <c r="J30" t="s">
        <v>455</v>
      </c>
      <c r="K30" t="s">
        <v>424</v>
      </c>
    </row>
    <row r="31" spans="2:12" x14ac:dyDescent="0.25">
      <c r="B31" t="s">
        <v>723</v>
      </c>
      <c r="C31" t="s">
        <v>654</v>
      </c>
      <c r="D31" t="s">
        <v>466</v>
      </c>
      <c r="E31" t="s">
        <v>46</v>
      </c>
      <c r="F31" t="s">
        <v>424</v>
      </c>
      <c r="G31" t="s">
        <v>47</v>
      </c>
      <c r="H31" t="s">
        <v>467</v>
      </c>
      <c r="I31" t="s">
        <v>424</v>
      </c>
      <c r="J31" t="s">
        <v>468</v>
      </c>
      <c r="K31" t="s">
        <v>424</v>
      </c>
      <c r="L31" t="s">
        <v>424</v>
      </c>
    </row>
    <row r="32" spans="2:12" x14ac:dyDescent="0.25">
      <c r="B32" t="s">
        <v>723</v>
      </c>
      <c r="C32" t="s">
        <v>654</v>
      </c>
      <c r="D32" t="s">
        <v>466</v>
      </c>
      <c r="E32" t="s">
        <v>46</v>
      </c>
      <c r="F32" t="s">
        <v>424</v>
      </c>
      <c r="G32" t="s">
        <v>47</v>
      </c>
      <c r="H32" t="s">
        <v>467</v>
      </c>
      <c r="I32" t="s">
        <v>424</v>
      </c>
      <c r="J32" t="s">
        <v>468</v>
      </c>
      <c r="K32" t="s">
        <v>424</v>
      </c>
      <c r="L32" t="s">
        <v>424</v>
      </c>
    </row>
    <row r="33" spans="2:12" x14ac:dyDescent="0.25">
      <c r="B33" t="s">
        <v>670</v>
      </c>
      <c r="C33" t="s">
        <v>671</v>
      </c>
      <c r="D33" t="s">
        <v>500</v>
      </c>
      <c r="E33" t="s">
        <v>84</v>
      </c>
      <c r="F33" t="s">
        <v>424</v>
      </c>
      <c r="G33" t="s">
        <v>85</v>
      </c>
      <c r="H33" t="s">
        <v>501</v>
      </c>
      <c r="I33" t="s">
        <v>502</v>
      </c>
      <c r="J33" t="s">
        <v>503</v>
      </c>
      <c r="K33" t="s">
        <v>424</v>
      </c>
      <c r="L33" t="s">
        <v>424</v>
      </c>
    </row>
    <row r="34" spans="2:12" x14ac:dyDescent="0.25">
      <c r="B34" t="s">
        <v>745</v>
      </c>
      <c r="C34" t="s">
        <v>746</v>
      </c>
      <c r="D34" t="s">
        <v>490</v>
      </c>
      <c r="E34" t="s">
        <v>413</v>
      </c>
      <c r="F34" t="s">
        <v>424</v>
      </c>
      <c r="G34" t="s">
        <v>259</v>
      </c>
      <c r="H34" t="s">
        <v>621</v>
      </c>
      <c r="I34" t="s">
        <v>424</v>
      </c>
      <c r="J34" t="s">
        <v>622</v>
      </c>
      <c r="K34" t="s">
        <v>424</v>
      </c>
    </row>
    <row r="35" spans="2:12" x14ac:dyDescent="0.25">
      <c r="B35" t="s">
        <v>66</v>
      </c>
      <c r="C35" t="s">
        <v>424</v>
      </c>
      <c r="D35" t="s">
        <v>478</v>
      </c>
      <c r="E35" t="s">
        <v>67</v>
      </c>
      <c r="F35" t="s">
        <v>424</v>
      </c>
      <c r="G35" t="s">
        <v>68</v>
      </c>
      <c r="H35" t="s">
        <v>487</v>
      </c>
      <c r="I35" t="s">
        <v>488</v>
      </c>
      <c r="J35" t="s">
        <v>489</v>
      </c>
      <c r="K35" t="s">
        <v>424</v>
      </c>
    </row>
    <row r="36" spans="2:12" x14ac:dyDescent="0.25">
      <c r="B36" t="s">
        <v>773</v>
      </c>
      <c r="C36" t="s">
        <v>636</v>
      </c>
      <c r="D36" t="s">
        <v>434</v>
      </c>
      <c r="E36" t="s">
        <v>6</v>
      </c>
      <c r="F36" t="s">
        <v>424</v>
      </c>
      <c r="G36" t="s">
        <v>7</v>
      </c>
      <c r="H36" t="s">
        <v>435</v>
      </c>
      <c r="I36" t="s">
        <v>424</v>
      </c>
      <c r="J36" t="s">
        <v>436</v>
      </c>
      <c r="K36" t="s">
        <v>424</v>
      </c>
      <c r="L36" t="s">
        <v>424</v>
      </c>
    </row>
    <row r="37" spans="2:12" x14ac:dyDescent="0.25">
      <c r="B37" t="s">
        <v>709</v>
      </c>
      <c r="C37" t="s">
        <v>710</v>
      </c>
      <c r="D37" t="s">
        <v>440</v>
      </c>
      <c r="E37" t="s">
        <v>417</v>
      </c>
      <c r="F37" t="s">
        <v>418</v>
      </c>
      <c r="G37" t="s">
        <v>186</v>
      </c>
      <c r="H37" t="s">
        <v>571</v>
      </c>
      <c r="I37" t="s">
        <v>424</v>
      </c>
      <c r="J37" t="s">
        <v>572</v>
      </c>
      <c r="K37" t="s">
        <v>424</v>
      </c>
    </row>
    <row r="38" spans="2:12" x14ac:dyDescent="0.25">
      <c r="B38" t="s">
        <v>774</v>
      </c>
      <c r="C38" t="s">
        <v>642</v>
      </c>
      <c r="D38" t="s">
        <v>462</v>
      </c>
      <c r="E38" t="s">
        <v>279</v>
      </c>
      <c r="F38" t="s">
        <v>424</v>
      </c>
      <c r="G38" t="s">
        <v>19</v>
      </c>
      <c r="H38" t="s">
        <v>469</v>
      </c>
      <c r="I38" t="s">
        <v>470</v>
      </c>
      <c r="J38" t="s">
        <v>471</v>
      </c>
      <c r="K38" t="s">
        <v>424</v>
      </c>
      <c r="L38" t="s">
        <v>424</v>
      </c>
    </row>
    <row r="39" spans="2:12" x14ac:dyDescent="0.25">
      <c r="B39" t="s">
        <v>662</v>
      </c>
      <c r="C39" t="s">
        <v>663</v>
      </c>
      <c r="D39" t="s">
        <v>490</v>
      </c>
      <c r="E39" t="s">
        <v>314</v>
      </c>
      <c r="F39" t="s">
        <v>424</v>
      </c>
      <c r="G39" t="s">
        <v>72</v>
      </c>
      <c r="H39" t="s">
        <v>491</v>
      </c>
      <c r="I39" t="s">
        <v>424</v>
      </c>
      <c r="J39" t="s">
        <v>492</v>
      </c>
      <c r="K39" t="s">
        <v>424</v>
      </c>
      <c r="L39" t="s">
        <v>424</v>
      </c>
    </row>
    <row r="40" spans="2:12" x14ac:dyDescent="0.25">
      <c r="B40" t="s">
        <v>676</v>
      </c>
      <c r="C40" t="s">
        <v>675</v>
      </c>
      <c r="D40" t="s">
        <v>509</v>
      </c>
      <c r="E40" t="s">
        <v>96</v>
      </c>
      <c r="F40" t="s">
        <v>424</v>
      </c>
      <c r="G40" t="s">
        <v>97</v>
      </c>
      <c r="H40" t="s">
        <v>510</v>
      </c>
      <c r="I40" t="s">
        <v>424</v>
      </c>
      <c r="J40" t="s">
        <v>511</v>
      </c>
      <c r="K40" t="s">
        <v>758</v>
      </c>
    </row>
    <row r="41" spans="2:12" x14ac:dyDescent="0.25">
      <c r="B41" t="s">
        <v>696</v>
      </c>
      <c r="C41" t="s">
        <v>697</v>
      </c>
      <c r="D41" t="s">
        <v>520</v>
      </c>
      <c r="E41" t="s">
        <v>140</v>
      </c>
      <c r="F41" t="s">
        <v>424</v>
      </c>
      <c r="G41" t="s">
        <v>141</v>
      </c>
      <c r="H41" t="s">
        <v>544</v>
      </c>
      <c r="I41" t="s">
        <v>424</v>
      </c>
      <c r="J41" t="s">
        <v>545</v>
      </c>
      <c r="K41" t="s">
        <v>759</v>
      </c>
    </row>
    <row r="42" spans="2:12" x14ac:dyDescent="0.25">
      <c r="B42" t="s">
        <v>143</v>
      </c>
      <c r="C42" t="s">
        <v>424</v>
      </c>
      <c r="D42" t="s">
        <v>437</v>
      </c>
      <c r="E42" t="s">
        <v>144</v>
      </c>
      <c r="F42" t="s">
        <v>424</v>
      </c>
      <c r="G42" t="s">
        <v>145</v>
      </c>
      <c r="H42" t="s">
        <v>546</v>
      </c>
      <c r="I42" t="s">
        <v>424</v>
      </c>
      <c r="J42" t="s">
        <v>547</v>
      </c>
      <c r="K42" t="s">
        <v>424</v>
      </c>
      <c r="L42" t="s">
        <v>424</v>
      </c>
    </row>
    <row r="43" spans="2:12" x14ac:dyDescent="0.25">
      <c r="B43" t="s">
        <v>702</v>
      </c>
      <c r="C43" t="s">
        <v>703</v>
      </c>
      <c r="D43" t="s">
        <v>534</v>
      </c>
      <c r="E43" t="s">
        <v>165</v>
      </c>
      <c r="F43" t="s">
        <v>424</v>
      </c>
      <c r="G43" t="s">
        <v>166</v>
      </c>
      <c r="H43" t="s">
        <v>558</v>
      </c>
      <c r="I43" t="s">
        <v>559</v>
      </c>
      <c r="J43" t="s">
        <v>560</v>
      </c>
      <c r="K43" t="s">
        <v>424</v>
      </c>
      <c r="L43" t="s">
        <v>424</v>
      </c>
    </row>
    <row r="44" spans="2:12" x14ac:dyDescent="0.25">
      <c r="B44" t="s">
        <v>690</v>
      </c>
      <c r="C44" t="s">
        <v>691</v>
      </c>
      <c r="D44" t="s">
        <v>534</v>
      </c>
      <c r="E44" t="s">
        <v>349</v>
      </c>
      <c r="F44" t="s">
        <v>424</v>
      </c>
      <c r="G44" t="s">
        <v>130</v>
      </c>
      <c r="H44" t="s">
        <v>535</v>
      </c>
      <c r="I44" t="s">
        <v>536</v>
      </c>
      <c r="J44" t="s">
        <v>537</v>
      </c>
      <c r="K44" t="s">
        <v>424</v>
      </c>
      <c r="L44" t="s">
        <v>424</v>
      </c>
    </row>
    <row r="45" spans="2:12" x14ac:dyDescent="0.25">
      <c r="B45" t="s">
        <v>147</v>
      </c>
      <c r="C45" t="s">
        <v>424</v>
      </c>
      <c r="D45" t="s">
        <v>520</v>
      </c>
      <c r="E45" t="s">
        <v>148</v>
      </c>
      <c r="F45" t="s">
        <v>424</v>
      </c>
      <c r="G45" t="s">
        <v>149</v>
      </c>
      <c r="H45" t="s">
        <v>548</v>
      </c>
      <c r="I45" t="s">
        <v>424</v>
      </c>
      <c r="J45" t="s">
        <v>549</v>
      </c>
      <c r="K45" t="s">
        <v>760</v>
      </c>
      <c r="L45" t="s">
        <v>424</v>
      </c>
    </row>
    <row r="46" spans="2:12" x14ac:dyDescent="0.25">
      <c r="B46" t="s">
        <v>664</v>
      </c>
      <c r="C46" t="s">
        <v>665</v>
      </c>
      <c r="D46" t="s">
        <v>478</v>
      </c>
      <c r="E46" t="s">
        <v>317</v>
      </c>
      <c r="F46" t="s">
        <v>424</v>
      </c>
      <c r="G46" t="s">
        <v>74</v>
      </c>
      <c r="H46" t="s">
        <v>493</v>
      </c>
      <c r="I46" t="s">
        <v>424</v>
      </c>
      <c r="J46" t="s">
        <v>494</v>
      </c>
      <c r="K46" t="s">
        <v>424</v>
      </c>
      <c r="L46" t="s">
        <v>424</v>
      </c>
    </row>
    <row r="47" spans="2:12" x14ac:dyDescent="0.25">
      <c r="B47" t="s">
        <v>707</v>
      </c>
      <c r="C47" t="s">
        <v>703</v>
      </c>
      <c r="D47" t="s">
        <v>440</v>
      </c>
      <c r="E47" t="s">
        <v>369</v>
      </c>
      <c r="F47" t="s">
        <v>424</v>
      </c>
      <c r="G47" t="s">
        <v>177</v>
      </c>
      <c r="H47" t="s">
        <v>566</v>
      </c>
      <c r="I47" t="s">
        <v>567</v>
      </c>
      <c r="J47" t="s">
        <v>568</v>
      </c>
      <c r="K47" t="s">
        <v>424</v>
      </c>
      <c r="L47" t="s">
        <v>424</v>
      </c>
    </row>
    <row r="48" spans="2:12" x14ac:dyDescent="0.25">
      <c r="B48" t="s">
        <v>677</v>
      </c>
      <c r="C48" t="s">
        <v>675</v>
      </c>
      <c r="D48" t="s">
        <v>506</v>
      </c>
      <c r="E48" t="s">
        <v>100</v>
      </c>
      <c r="F48" t="s">
        <v>424</v>
      </c>
      <c r="G48" t="s">
        <v>101</v>
      </c>
      <c r="H48" t="s">
        <v>512</v>
      </c>
      <c r="I48" t="s">
        <v>424</v>
      </c>
      <c r="J48" t="s">
        <v>513</v>
      </c>
      <c r="K48" t="s">
        <v>761</v>
      </c>
    </row>
    <row r="49" spans="2:12" x14ac:dyDescent="0.25">
      <c r="B49" t="s">
        <v>666</v>
      </c>
      <c r="C49" t="s">
        <v>667</v>
      </c>
      <c r="D49" t="s">
        <v>490</v>
      </c>
      <c r="E49" t="s">
        <v>319</v>
      </c>
      <c r="F49" t="s">
        <v>424</v>
      </c>
      <c r="G49" t="s">
        <v>77</v>
      </c>
      <c r="H49" t="s">
        <v>495</v>
      </c>
      <c r="I49" t="s">
        <v>496</v>
      </c>
      <c r="J49" t="s">
        <v>497</v>
      </c>
      <c r="K49" t="s">
        <v>424</v>
      </c>
      <c r="L49" t="s">
        <v>424</v>
      </c>
    </row>
    <row r="50" spans="2:12" x14ac:dyDescent="0.25">
      <c r="B50" t="s">
        <v>678</v>
      </c>
      <c r="C50" t="s">
        <v>679</v>
      </c>
      <c r="D50" t="s">
        <v>490</v>
      </c>
      <c r="E50" t="s">
        <v>104</v>
      </c>
      <c r="F50" t="s">
        <v>424</v>
      </c>
      <c r="G50" t="s">
        <v>105</v>
      </c>
      <c r="H50" t="s">
        <v>514</v>
      </c>
      <c r="I50" t="s">
        <v>515</v>
      </c>
      <c r="J50" t="s">
        <v>516</v>
      </c>
      <c r="K50" t="s">
        <v>424</v>
      </c>
      <c r="L50" t="s">
        <v>424</v>
      </c>
    </row>
    <row r="51" spans="2:12" x14ac:dyDescent="0.25">
      <c r="B51" t="s">
        <v>668</v>
      </c>
      <c r="C51" t="s">
        <v>669</v>
      </c>
      <c r="D51" t="s">
        <v>490</v>
      </c>
      <c r="E51" t="s">
        <v>80</v>
      </c>
      <c r="F51" t="s">
        <v>424</v>
      </c>
      <c r="G51" t="s">
        <v>81</v>
      </c>
      <c r="H51" t="s">
        <v>498</v>
      </c>
      <c r="I51" t="s">
        <v>424</v>
      </c>
      <c r="J51" t="s">
        <v>499</v>
      </c>
      <c r="K51" t="s">
        <v>424</v>
      </c>
    </row>
    <row r="52" spans="2:12" x14ac:dyDescent="0.25">
      <c r="B52" t="s">
        <v>724</v>
      </c>
      <c r="C52" t="s">
        <v>725</v>
      </c>
      <c r="D52" t="s">
        <v>506</v>
      </c>
      <c r="E52" t="s">
        <v>388</v>
      </c>
      <c r="F52" t="s">
        <v>424</v>
      </c>
      <c r="G52" t="s">
        <v>214</v>
      </c>
      <c r="H52" t="s">
        <v>590</v>
      </c>
      <c r="I52" t="s">
        <v>591</v>
      </c>
      <c r="J52" t="s">
        <v>592</v>
      </c>
      <c r="K52" t="s">
        <v>762</v>
      </c>
      <c r="L52" t="s">
        <v>424</v>
      </c>
    </row>
    <row r="53" spans="2:12" x14ac:dyDescent="0.25">
      <c r="B53" t="s">
        <v>700</v>
      </c>
      <c r="C53" t="s">
        <v>701</v>
      </c>
      <c r="D53" t="s">
        <v>554</v>
      </c>
      <c r="E53" t="s">
        <v>161</v>
      </c>
      <c r="F53" t="s">
        <v>424</v>
      </c>
      <c r="G53" t="s">
        <v>162</v>
      </c>
      <c r="H53" t="s">
        <v>555</v>
      </c>
      <c r="I53" t="s">
        <v>556</v>
      </c>
      <c r="J53" t="s">
        <v>557</v>
      </c>
      <c r="K53" t="s">
        <v>424</v>
      </c>
    </row>
    <row r="54" spans="2:12" x14ac:dyDescent="0.25">
      <c r="B54" t="s">
        <v>641</v>
      </c>
      <c r="C54" t="s">
        <v>642</v>
      </c>
      <c r="D54" t="s">
        <v>443</v>
      </c>
      <c r="E54" t="s">
        <v>279</v>
      </c>
      <c r="F54" t="s">
        <v>424</v>
      </c>
      <c r="G54" t="s">
        <v>19</v>
      </c>
      <c r="H54" t="s">
        <v>444</v>
      </c>
      <c r="I54" t="s">
        <v>445</v>
      </c>
      <c r="J54" t="s">
        <v>446</v>
      </c>
      <c r="K54" t="s">
        <v>424</v>
      </c>
      <c r="L54" t="s">
        <v>424</v>
      </c>
    </row>
    <row r="55" spans="2:12" x14ac:dyDescent="0.25">
      <c r="B55" t="s">
        <v>652</v>
      </c>
      <c r="C55" t="s">
        <v>653</v>
      </c>
      <c r="D55" t="s">
        <v>462</v>
      </c>
      <c r="E55" t="s">
        <v>42</v>
      </c>
      <c r="F55" t="s">
        <v>424</v>
      </c>
      <c r="G55" t="s">
        <v>43</v>
      </c>
      <c r="H55" t="s">
        <v>463</v>
      </c>
      <c r="I55" t="s">
        <v>464</v>
      </c>
      <c r="J55" t="s">
        <v>465</v>
      </c>
      <c r="K55" t="s">
        <v>424</v>
      </c>
    </row>
    <row r="56" spans="2:12" x14ac:dyDescent="0.25">
      <c r="B56" t="s">
        <v>731</v>
      </c>
      <c r="C56" t="s">
        <v>732</v>
      </c>
      <c r="D56" t="s">
        <v>509</v>
      </c>
      <c r="E56" t="s">
        <v>226</v>
      </c>
      <c r="F56" t="s">
        <v>424</v>
      </c>
      <c r="G56" t="s">
        <v>227</v>
      </c>
      <c r="H56" t="s">
        <v>600</v>
      </c>
      <c r="I56" t="s">
        <v>601</v>
      </c>
      <c r="J56" t="s">
        <v>602</v>
      </c>
      <c r="K56" t="s">
        <v>424</v>
      </c>
      <c r="L56" t="s">
        <v>424</v>
      </c>
    </row>
    <row r="57" spans="2:12" x14ac:dyDescent="0.25">
      <c r="B57" t="s">
        <v>721</v>
      </c>
      <c r="C57" t="s">
        <v>722</v>
      </c>
      <c r="D57" t="s">
        <v>490</v>
      </c>
      <c r="E57" t="s">
        <v>384</v>
      </c>
      <c r="F57" t="s">
        <v>424</v>
      </c>
      <c r="G57" t="s">
        <v>211</v>
      </c>
      <c r="H57" t="s">
        <v>587</v>
      </c>
      <c r="I57" t="s">
        <v>588</v>
      </c>
      <c r="J57" t="s">
        <v>589</v>
      </c>
      <c r="K57" t="s">
        <v>424</v>
      </c>
      <c r="L57" t="s">
        <v>424</v>
      </c>
    </row>
    <row r="58" spans="2:12" x14ac:dyDescent="0.25">
      <c r="B58" t="s">
        <v>715</v>
      </c>
      <c r="C58" t="s">
        <v>716</v>
      </c>
      <c r="D58" t="s">
        <v>462</v>
      </c>
      <c r="E58" t="s">
        <v>198</v>
      </c>
      <c r="F58" t="s">
        <v>424</v>
      </c>
      <c r="G58" t="s">
        <v>199</v>
      </c>
      <c r="H58" t="s">
        <v>580</v>
      </c>
      <c r="I58" t="s">
        <v>424</v>
      </c>
      <c r="J58" t="s">
        <v>581</v>
      </c>
      <c r="K58" t="s">
        <v>424</v>
      </c>
      <c r="L58" t="s">
        <v>424</v>
      </c>
    </row>
    <row r="59" spans="2:12" x14ac:dyDescent="0.25">
      <c r="B59" t="s">
        <v>698</v>
      </c>
      <c r="C59" t="s">
        <v>699</v>
      </c>
      <c r="D59" t="s">
        <v>520</v>
      </c>
      <c r="E59" t="s">
        <v>152</v>
      </c>
      <c r="F59" t="s">
        <v>424</v>
      </c>
      <c r="G59" t="s">
        <v>153</v>
      </c>
      <c r="H59" t="s">
        <v>550</v>
      </c>
      <c r="I59" t="s">
        <v>424</v>
      </c>
      <c r="J59" t="s">
        <v>551</v>
      </c>
      <c r="K59" t="s">
        <v>424</v>
      </c>
      <c r="L59" t="s">
        <v>424</v>
      </c>
    </row>
    <row r="60" spans="2:12" x14ac:dyDescent="0.25">
      <c r="B60" t="s">
        <v>683</v>
      </c>
      <c r="C60" t="s">
        <v>684</v>
      </c>
      <c r="D60" t="s">
        <v>509</v>
      </c>
      <c r="E60" t="s">
        <v>340</v>
      </c>
      <c r="F60" t="s">
        <v>424</v>
      </c>
      <c r="G60" t="s">
        <v>341</v>
      </c>
      <c r="H60" t="s">
        <v>523</v>
      </c>
      <c r="I60" t="s">
        <v>524</v>
      </c>
      <c r="J60" t="s">
        <v>525</v>
      </c>
      <c r="K60" t="s">
        <v>424</v>
      </c>
    </row>
    <row r="61" spans="2:12" x14ac:dyDescent="0.25">
      <c r="B61" t="s">
        <v>27</v>
      </c>
      <c r="C61" t="s">
        <v>424</v>
      </c>
      <c r="D61" t="s">
        <v>424</v>
      </c>
      <c r="E61" t="s">
        <v>424</v>
      </c>
      <c r="F61" t="s">
        <v>424</v>
      </c>
      <c r="G61" t="s">
        <v>424</v>
      </c>
      <c r="H61" t="s">
        <v>450</v>
      </c>
      <c r="I61" t="s">
        <v>451</v>
      </c>
      <c r="J61" t="s">
        <v>452</v>
      </c>
      <c r="K61" t="s">
        <v>424</v>
      </c>
      <c r="L61" t="s">
        <v>424</v>
      </c>
    </row>
    <row r="62" spans="2:12" x14ac:dyDescent="0.25">
      <c r="B62" t="s">
        <v>639</v>
      </c>
      <c r="C62" t="s">
        <v>640</v>
      </c>
      <c r="D62" t="s">
        <v>440</v>
      </c>
      <c r="E62" t="s">
        <v>15</v>
      </c>
      <c r="F62" t="s">
        <v>424</v>
      </c>
      <c r="G62" t="s">
        <v>16</v>
      </c>
      <c r="H62" t="s">
        <v>441</v>
      </c>
      <c r="I62" t="s">
        <v>424</v>
      </c>
      <c r="J62" t="s">
        <v>442</v>
      </c>
      <c r="K62" t="s">
        <v>424</v>
      </c>
      <c r="L62" t="s">
        <v>424</v>
      </c>
    </row>
    <row r="63" spans="2:12" x14ac:dyDescent="0.25">
      <c r="B63" t="s">
        <v>655</v>
      </c>
      <c r="C63" t="s">
        <v>656</v>
      </c>
      <c r="D63" t="s">
        <v>472</v>
      </c>
      <c r="E63" t="s">
        <v>299</v>
      </c>
      <c r="F63" t="s">
        <v>424</v>
      </c>
      <c r="G63" t="s">
        <v>52</v>
      </c>
      <c r="H63" t="s">
        <v>473</v>
      </c>
      <c r="I63" t="s">
        <v>424</v>
      </c>
      <c r="J63" t="s">
        <v>474</v>
      </c>
      <c r="K63" t="s">
        <v>424</v>
      </c>
      <c r="L63" t="s">
        <v>424</v>
      </c>
    </row>
    <row r="64" spans="2:12" x14ac:dyDescent="0.25">
      <c r="B64" t="s">
        <v>705</v>
      </c>
      <c r="C64" t="s">
        <v>706</v>
      </c>
      <c r="D64" t="s">
        <v>478</v>
      </c>
      <c r="E64" t="s">
        <v>172</v>
      </c>
      <c r="F64" t="s">
        <v>424</v>
      </c>
      <c r="G64" t="s">
        <v>173</v>
      </c>
      <c r="H64" t="s">
        <v>564</v>
      </c>
      <c r="I64" t="s">
        <v>424</v>
      </c>
      <c r="J64" t="s">
        <v>565</v>
      </c>
      <c r="K64" t="s">
        <v>424</v>
      </c>
    </row>
    <row r="65" spans="2:12" x14ac:dyDescent="0.25">
      <c r="B65" t="s">
        <v>680</v>
      </c>
      <c r="C65" t="s">
        <v>681</v>
      </c>
      <c r="D65" t="s">
        <v>506</v>
      </c>
      <c r="E65" t="s">
        <v>108</v>
      </c>
      <c r="F65" t="s">
        <v>424</v>
      </c>
      <c r="G65" t="s">
        <v>109</v>
      </c>
      <c r="H65" t="s">
        <v>517</v>
      </c>
      <c r="I65" t="s">
        <v>518</v>
      </c>
      <c r="J65" t="s">
        <v>519</v>
      </c>
      <c r="K65" t="s">
        <v>763</v>
      </c>
      <c r="L65" t="s">
        <v>424</v>
      </c>
    </row>
    <row r="66" spans="2:12" x14ac:dyDescent="0.25">
      <c r="B66" t="s">
        <v>729</v>
      </c>
      <c r="C66" t="s">
        <v>730</v>
      </c>
      <c r="D66" t="s">
        <v>520</v>
      </c>
      <c r="E66" t="s">
        <v>420</v>
      </c>
      <c r="F66" t="s">
        <v>421</v>
      </c>
      <c r="G66" t="s">
        <v>223</v>
      </c>
      <c r="H66" t="s">
        <v>597</v>
      </c>
      <c r="I66" t="s">
        <v>598</v>
      </c>
      <c r="J66" t="s">
        <v>599</v>
      </c>
      <c r="K66" t="s">
        <v>764</v>
      </c>
      <c r="L66" t="s">
        <v>424</v>
      </c>
    </row>
    <row r="67" spans="2:12" x14ac:dyDescent="0.25">
      <c r="B67" t="s">
        <v>729</v>
      </c>
      <c r="C67" t="s">
        <v>742</v>
      </c>
      <c r="D67" t="s">
        <v>440</v>
      </c>
      <c r="E67" t="s">
        <v>409</v>
      </c>
      <c r="F67" t="s">
        <v>424</v>
      </c>
      <c r="G67" t="s">
        <v>253</v>
      </c>
      <c r="H67" t="s">
        <v>617</v>
      </c>
      <c r="I67" t="s">
        <v>424</v>
      </c>
      <c r="J67" t="s">
        <v>618</v>
      </c>
      <c r="K67" t="s">
        <v>424</v>
      </c>
    </row>
    <row r="68" spans="2:12" x14ac:dyDescent="0.25">
      <c r="B68" t="s">
        <v>743</v>
      </c>
      <c r="C68" t="s">
        <v>744</v>
      </c>
      <c r="D68" t="s">
        <v>440</v>
      </c>
      <c r="E68" t="s">
        <v>411</v>
      </c>
      <c r="F68" t="s">
        <v>424</v>
      </c>
      <c r="G68" t="s">
        <v>256</v>
      </c>
      <c r="H68" t="s">
        <v>619</v>
      </c>
      <c r="I68" t="s">
        <v>424</v>
      </c>
      <c r="J68" t="s">
        <v>620</v>
      </c>
      <c r="K68" t="s">
        <v>424</v>
      </c>
      <c r="L68" t="s">
        <v>424</v>
      </c>
    </row>
    <row r="69" spans="2:12" x14ac:dyDescent="0.25">
      <c r="B69" t="s">
        <v>704</v>
      </c>
      <c r="C69" t="s">
        <v>703</v>
      </c>
      <c r="D69" t="s">
        <v>534</v>
      </c>
      <c r="E69" t="s">
        <v>169</v>
      </c>
      <c r="F69" t="s">
        <v>424</v>
      </c>
      <c r="G69" t="s">
        <v>179</v>
      </c>
      <c r="H69" t="s">
        <v>561</v>
      </c>
      <c r="I69" t="s">
        <v>562</v>
      </c>
      <c r="J69" t="s">
        <v>563</v>
      </c>
      <c r="K69" t="s">
        <v>424</v>
      </c>
    </row>
    <row r="70" spans="2:12" x14ac:dyDescent="0.25">
      <c r="B70" t="s">
        <v>685</v>
      </c>
      <c r="C70" t="s">
        <v>669</v>
      </c>
      <c r="D70" t="s">
        <v>506</v>
      </c>
      <c r="E70" t="s">
        <v>116</v>
      </c>
      <c r="F70" t="s">
        <v>424</v>
      </c>
      <c r="G70" t="s">
        <v>81</v>
      </c>
      <c r="H70" t="s">
        <v>526</v>
      </c>
      <c r="I70" t="s">
        <v>424</v>
      </c>
      <c r="J70" t="s">
        <v>527</v>
      </c>
      <c r="K70" t="s">
        <v>424</v>
      </c>
    </row>
    <row r="71" spans="2:12" x14ac:dyDescent="0.25">
      <c r="B71" t="s">
        <v>155</v>
      </c>
      <c r="C71" t="s">
        <v>424</v>
      </c>
      <c r="D71" t="s">
        <v>437</v>
      </c>
      <c r="E71" t="s">
        <v>156</v>
      </c>
      <c r="F71" t="s">
        <v>424</v>
      </c>
      <c r="G71" t="s">
        <v>157</v>
      </c>
      <c r="H71" t="s">
        <v>552</v>
      </c>
      <c r="I71" t="s">
        <v>424</v>
      </c>
      <c r="J71" t="s">
        <v>553</v>
      </c>
      <c r="K71" t="s">
        <v>424</v>
      </c>
      <c r="L71" t="s">
        <v>424</v>
      </c>
    </row>
    <row r="72" spans="2:12" x14ac:dyDescent="0.25">
      <c r="B72" t="s">
        <v>749</v>
      </c>
      <c r="C72" t="s">
        <v>708</v>
      </c>
      <c r="D72" t="s">
        <v>440</v>
      </c>
      <c r="E72" t="s">
        <v>181</v>
      </c>
      <c r="F72" t="s">
        <v>182</v>
      </c>
      <c r="G72" t="s">
        <v>183</v>
      </c>
      <c r="H72" t="s">
        <v>569</v>
      </c>
      <c r="I72" t="s">
        <v>424</v>
      </c>
      <c r="J72" t="s">
        <v>570</v>
      </c>
      <c r="K72" t="s">
        <v>424</v>
      </c>
      <c r="L72" t="s">
        <v>424</v>
      </c>
    </row>
    <row r="73" spans="2:12" x14ac:dyDescent="0.25">
      <c r="B73" t="s">
        <v>648</v>
      </c>
      <c r="C73" t="s">
        <v>649</v>
      </c>
      <c r="D73" t="s">
        <v>456</v>
      </c>
      <c r="E73" t="s">
        <v>33</v>
      </c>
      <c r="F73" t="s">
        <v>424</v>
      </c>
      <c r="G73" t="s">
        <v>34</v>
      </c>
      <c r="H73" t="s">
        <v>457</v>
      </c>
      <c r="I73" t="s">
        <v>424</v>
      </c>
      <c r="J73" t="s">
        <v>458</v>
      </c>
      <c r="K73" t="s">
        <v>424</v>
      </c>
    </row>
    <row r="74" spans="2:12" x14ac:dyDescent="0.25">
      <c r="B74" t="s">
        <v>672</v>
      </c>
      <c r="C74" t="s">
        <v>673</v>
      </c>
      <c r="D74" t="s">
        <v>490</v>
      </c>
      <c r="E74" t="s">
        <v>88</v>
      </c>
      <c r="F74" t="s">
        <v>424</v>
      </c>
      <c r="G74" t="s">
        <v>89</v>
      </c>
      <c r="H74" t="s">
        <v>504</v>
      </c>
      <c r="I74" t="s">
        <v>424</v>
      </c>
      <c r="J74" t="s">
        <v>505</v>
      </c>
      <c r="K74" t="s">
        <v>424</v>
      </c>
      <c r="L74" t="s">
        <v>424</v>
      </c>
    </row>
    <row r="75" spans="2:12" x14ac:dyDescent="0.25">
      <c r="B75" t="s">
        <v>711</v>
      </c>
      <c r="C75" t="s">
        <v>712</v>
      </c>
      <c r="D75" t="s">
        <v>573</v>
      </c>
      <c r="E75" t="s">
        <v>375</v>
      </c>
      <c r="F75" t="s">
        <v>189</v>
      </c>
      <c r="G75" t="s">
        <v>190</v>
      </c>
      <c r="H75" t="s">
        <v>574</v>
      </c>
      <c r="I75" t="s">
        <v>575</v>
      </c>
      <c r="J75" t="s">
        <v>576</v>
      </c>
      <c r="K75" t="s">
        <v>424</v>
      </c>
      <c r="L75" t="s">
        <v>424</v>
      </c>
    </row>
    <row r="76" spans="2:12" x14ac:dyDescent="0.25">
      <c r="B76" t="s">
        <v>686</v>
      </c>
      <c r="C76" t="s">
        <v>687</v>
      </c>
      <c r="D76" t="s">
        <v>520</v>
      </c>
      <c r="E76" t="s">
        <v>119</v>
      </c>
      <c r="F76" t="s">
        <v>424</v>
      </c>
      <c r="G76" t="s">
        <v>120</v>
      </c>
      <c r="H76" t="s">
        <v>528</v>
      </c>
      <c r="I76" t="s">
        <v>424</v>
      </c>
      <c r="J76" t="s">
        <v>529</v>
      </c>
      <c r="K76" t="s">
        <v>765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c 6 c a 8 0 - c a 4 0 - 4 3 b 4 - a d e 2 - 9 5 1 d 7 7 c f 7 d 2 e "   x m l n s = " h t t p : / / s c h e m a s . m i c r o s o f t . c o m / D a t a M a s h u p " > A A A A A E E F A A B Q S w M E F A A C A A g A x Z D z V k N n 6 f W i A A A A 9 g A A A B I A H A B D b 2 5 m a W c v U G F j a 2 F n Z S 5 4 b W w g o h g A K K A U A A A A A A A A A A A A A A A A A A A A A A A A A A A A h Y + 9 D o I w G E V f h X S n f y 6 E f J T B V R I T o n F t S o V G K I Y W y 7 s 5 + E i + g h h F 3 R z v u W e 4 9 3 6 9 Q T 5 1 b X T R g z O 9 z R D D F E X a q r 4 y t s 7 Q 6 I 9 x g n I B W 6 l O s t b R L F u X T q 7 K U O P 9 O S U k h I D D C v d D T T i l j B y K T a k a 3 U n 0 k c 1 / O T b W e W m V R g L 2 r z G C Y 8 Y S z C n H F M g C o T D 2 K / B 5 7 7 P 9 g b A e W z 8 O W m g b 7 0 o g S w T y / i A e U E s D B B Q A A g A I A M W Q 8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k P N W L d c 2 h j 0 C A A A O C A A A E w A c A E Z v c m 1 1 b G F z L 1 N l Y 3 R p b 2 4 x L m 0 g o h g A K K A U A A A A A A A A A A A A A A A A A A A A A A A A A A A A n V R b a 9 s w G H 0 P 5 D 8 I 7 S U G z x B 3 7 G G l D 6 2 b w a C 7 O q M P I Q w l + d a I y l K Q 5 B I v + L 9 P k u N c b M u 9 5 M E x R 8 f f 7 R x 9 C p a a C o 7 S 6 n 9 8 O R w M B 2 p N J K z Q l C w Y / H H P G F 0 h B n o 4 Q O a X i l w u w S C T 7 R J Y l O R S A t f 3 Q j 4 u h H g c B b v Z N 5 L B F T 7 9 H s / L W S K 4 N s R 5 W I V 5 h 5 M 1 4 Q 8 2 U b E B b O I 5 a j S V h K u / Q m a J Y H n G 7 a E a V T n D 3 Q 4 n I t v g E G k D I y Y e 6 J K w M k Q 7 b H N + q g 8 0 b L V D 7 8 S S 2 M Z a B 9 9 v r 1 1 e 1 f 7 m e r W S 4 2 4 4 b s M J 1 U U b / b E W v K O c z 2 T b B i c Z o a w N 2 w q / E s r R T a 4 o B 6 V a j H t Y d G Q G s W F Q w 4 Q X D v 0 F T 8 B z a L H 3 e H x 2 U A Y H i a a S Z p m V y O B e i d S o R 7 m G z C Z p s 8 Y q Z 4 g w 8 P e / U x x Y l W s 1 b d 7 I F t E j r J d z p r G X d Z C 7 l x H 3 M m o T e A k H P 3 g Z e 2 t 4 z w 8 u 6 W 2 3 a R g v e e 8 d f 8 G 1 R F 7 G 0 V L P U W I f 5 8 R o 6 Y Z R j S r j o E W B b o H R j G q Q R 9 d N t h v C V 3 d U 6 Y r W 7 T r r u D P X O s e d W c H l M q E j 9 2 J J N 8 U h 3 w i H h v I z F x p S X Z j 4 i X o K Q r v 9 k D n O b B B T 0 c g 1 w X P G b A 2 u m w B l o A m a p S A p Y f Q f r C I b 2 p C 1 z G G O j D D u o 1 0 d p r T 9 o 9 P S g s 7 V O H 5 m N / Y N L 2 z 2 / r r h n 6 R 2 n P 3 g m / W Z L u o b 8 J b Z 7 u 9 P d A w U x c f X C 1 x 2 z y V + + 1 z G b j D H r B 2 3 O Y o 9 + I X B v 3 D 9 8 U N U i d i 9 L P 2 i N V d i 3 K i l f 8 l E 3 s v 0 s o 1 X B s M B 5 d 0 V X / 4 H U E s B A i 0 A F A A C A A g A x Z D z V k N n 6 f W i A A A A 9 g A A A B I A A A A A A A A A A A A A A A A A A A A A A E N v b m Z p Z y 9 Q Y W N r Y W d l L n h t b F B L A Q I t A B Q A A g A I A M W Q 8 1 Y P y u m r p A A A A O k A A A A T A A A A A A A A A A A A A A A A A O 4 A A A B b Q 2 9 u d G V u d F 9 U e X B l c 1 0 u e G 1 s U E s B A i 0 A F A A C A A g A x Z D z V i 3 X N o Y 9 A g A A D g g A A B M A A A A A A A A A A A A A A A A A 3 w E A A E Z v c m 1 1 b G F z L 1 N l Y 3 R p b 2 4 x L m 1 Q S w U G A A A A A A M A A w D C A A A A a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B U A A A A A A A C a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f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X 1 R h Y m x l X 1 R h Y m x l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V G F i b G U y L 0 F 1 d G 9 S Z W 1 v d m V k Q 2 9 s d W 1 u c z E u e 0 N v b X A s M H 0 m c X V v d D s s J n F 1 b 3 Q 7 U 2 V j d G l v b j E v V G F i b G V f V G F i b G U y L 0 F 1 d G 9 S Z W 1 v d m V k Q 2 9 s d W 1 u c z E u e 0 5 h b W U 6 L D F 9 J n F 1 b 3 Q 7 L C Z x d W 9 0 O 1 N l Y 3 R p b 2 4 x L 1 R h Y m x l X 1 R h Y m x l M i 9 B d X R v U m V t b 3 Z l Z E N v b H V t b n M x L n t M b 2 N h d G l v b i w y f S Z x d W 9 0 O y w m c X V v d D t T Z W N 0 a W 9 u M S 9 U Y W J s Z V 9 U Y W J s Z T I v Q X V 0 b 1 J l b W 9 2 Z W R D b 2 x 1 b W 5 z M S 5 7 T 0 R B I F R 5 c G V z O i w z f S Z x d W 9 0 O y w m c X V v d D t T Z W N 0 a W 9 u M S 9 U Y W J s Z V 9 U Y W J s Z T I v Q X V 0 b 1 J l b W 9 2 Z W R D b 2 x 1 b W 5 z M S 5 7 Q W R k c j E 6 L D R 9 J n F 1 b 3 Q 7 L C Z x d W 9 0 O 1 N l Y 3 R p b 2 4 x L 1 R h Y m x l X 1 R h Y m x l M i 9 B d X R v U m V t b 3 Z l Z E N v b H V t b n M x L n t B Z G R y M j o s N X 0 m c X V v d D s s J n F 1 b 3 Q 7 U 2 V j d G l v b j E v V G F i b G V f V G F i b G U y L 0 F 1 d G 9 S Z W 1 v d m V k Q 2 9 s d W 1 u c z E u e 0 N p d H k 6 L j E s N n 0 m c X V v d D s s J n F 1 b 3 Q 7 U 2 V j d G l v b j E v V G F i b G V f V G F i b G U y L 0 F 1 d G 9 S Z W 1 v d m V k Q 2 9 s d W 1 u c z E u e 0 N p d H k 6 L j I s N 3 0 m c X V v d D s s J n F 1 b 3 Q 7 U 2 V j d G l v b j E v V G F i b G V f V G F i b G U y L 0 F 1 d G 9 S Z W 1 v d m V k Q 2 9 s d W 1 u c z E u e 0 N p d H k 6 L j M s O H 0 m c X V v d D s s J n F 1 b 3 Q 7 U 2 V j d G l v b j E v V G F i b G V f V G F i b G U y L 0 F 1 d G 9 S Z W 1 v d m V k Q 2 9 s d W 1 u c z E u e 1 B o b 2 5 l O i w 5 f S Z x d W 9 0 O y w m c X V v d D t T Z W N 0 a W 9 u M S 9 U Y W J s Z V 9 U Y W J s Z T I v Q X V 0 b 1 J l b W 9 2 Z W R D b 2 x 1 b W 5 z M S 5 7 R m F 4 O i w x M H 0 m c X V v d D s s J n F 1 b 3 Q 7 U 2 V j d G l v b j E v V G F i b G V f V G F i b G U y L 0 F 1 d G 9 S Z W 1 v d m V k Q 2 9 s d W 1 u c z E u e 0 V t Y W l s O i w x M X 0 m c X V v d D s s J n F 1 b 3 Q 7 U 2 V j d G l v b j E v V G F i b G V f V G F i b G U y L 0 F 1 d G 9 S Z W 1 v d m V k Q 2 9 s d W 1 u c z E u e 0 9 E Q S B N Y W l u I E J 1 c 2 l u Z X N z L D E y f S Z x d W 9 0 O y w m c X V v d D t T Z W N 0 a W 9 u M S 9 U Y W J s Z V 9 U Y W J s Z T I v Q X V 0 b 1 J l b W 9 2 Z W R D b 2 x 1 b W 5 z M S 5 7 V 2 V i O i w x M 3 0 m c X V v d D s s J n F 1 b 3 Q 7 U 2 V j d G l v b j E v V G F i b G V f V G F i b G U y L 0 F 1 d G 9 S Z W 1 v d m V k Q 2 9 s d W 1 u c z E u e 1 B l b 3 B s Z S w x N H 0 m c X V v d D s s J n F 1 b 3 Q 7 U 2 V j d G l v b j E v V G F i b G V f V G F i b G U y L 0 F 1 d G 9 S Z W 1 v d m V k Q 2 9 s d W 1 u c z E u e 1 J l d m V u d W U s M T V 9 J n F 1 b 3 Q 7 L C Z x d W 9 0 O 1 N l Y 3 R p b 2 4 x L 1 R h Y m x l X 1 R h Y m x l M i 9 B d X R v U m V t b 3 Z l Z E N v b H V t b n M x L n t S Z X Z l b n V l M i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1 R h Y m x l X 1 R h Y m x l M i 9 B d X R v U m V t b 3 Z l Z E N v b H V t b n M x L n t D b 2 1 w L D B 9 J n F 1 b 3 Q 7 L C Z x d W 9 0 O 1 N l Y 3 R p b 2 4 x L 1 R h Y m x l X 1 R h Y m x l M i 9 B d X R v U m V t b 3 Z l Z E N v b H V t b n M x L n t O Y W 1 l O i w x f S Z x d W 9 0 O y w m c X V v d D t T Z W N 0 a W 9 u M S 9 U Y W J s Z V 9 U Y W J s Z T I v Q X V 0 b 1 J l b W 9 2 Z W R D b 2 x 1 b W 5 z M S 5 7 T G 9 j Y X R p b 2 4 s M n 0 m c X V v d D s s J n F 1 b 3 Q 7 U 2 V j d G l v b j E v V G F i b G V f V G F i b G U y L 0 F 1 d G 9 S Z W 1 v d m V k Q 2 9 s d W 1 u c z E u e 0 9 E Q S B U e X B l c z o s M 3 0 m c X V v d D s s J n F 1 b 3 Q 7 U 2 V j d G l v b j E v V G F i b G V f V G F i b G U y L 0 F 1 d G 9 S Z W 1 v d m V k Q 2 9 s d W 1 u c z E u e 0 F k Z H I x O i w 0 f S Z x d W 9 0 O y w m c X V v d D t T Z W N 0 a W 9 u M S 9 U Y W J s Z V 9 U Y W J s Z T I v Q X V 0 b 1 J l b W 9 2 Z W R D b 2 x 1 b W 5 z M S 5 7 Q W R k c j I 6 L D V 9 J n F 1 b 3 Q 7 L C Z x d W 9 0 O 1 N l Y 3 R p b 2 4 x L 1 R h Y m x l X 1 R h Y m x l M i 9 B d X R v U m V t b 3 Z l Z E N v b H V t b n M x L n t D a X R 5 O i 4 x L D Z 9 J n F 1 b 3 Q 7 L C Z x d W 9 0 O 1 N l Y 3 R p b 2 4 x L 1 R h Y m x l X 1 R h Y m x l M i 9 B d X R v U m V t b 3 Z l Z E N v b H V t b n M x L n t D a X R 5 O i 4 y L D d 9 J n F 1 b 3 Q 7 L C Z x d W 9 0 O 1 N l Y 3 R p b 2 4 x L 1 R h Y m x l X 1 R h Y m x l M i 9 B d X R v U m V t b 3 Z l Z E N v b H V t b n M x L n t D a X R 5 O i 4 z L D h 9 J n F 1 b 3 Q 7 L C Z x d W 9 0 O 1 N l Y 3 R p b 2 4 x L 1 R h Y m x l X 1 R h Y m x l M i 9 B d X R v U m V t b 3 Z l Z E N v b H V t b n M x L n t Q a G 9 u Z T o s O X 0 m c X V v d D s s J n F 1 b 3 Q 7 U 2 V j d G l v b j E v V G F i b G V f V G F i b G U y L 0 F 1 d G 9 S Z W 1 v d m V k Q 2 9 s d W 1 u c z E u e 0 Z h e D o s M T B 9 J n F 1 b 3 Q 7 L C Z x d W 9 0 O 1 N l Y 3 R p b 2 4 x L 1 R h Y m x l X 1 R h Y m x l M i 9 B d X R v U m V t b 3 Z l Z E N v b H V t b n M x L n t F b W F p b D o s M T F 9 J n F 1 b 3 Q 7 L C Z x d W 9 0 O 1 N l Y 3 R p b 2 4 x L 1 R h Y m x l X 1 R h Y m x l M i 9 B d X R v U m V t b 3 Z l Z E N v b H V t b n M x L n t P R E E g T W F p b i B C d X N p b m V z c y w x M n 0 m c X V v d D s s J n F 1 b 3 Q 7 U 2 V j d G l v b j E v V G F i b G V f V G F i b G U y L 0 F 1 d G 9 S Z W 1 v d m V k Q 2 9 s d W 1 u c z E u e 1 d l Y j o s M T N 9 J n F 1 b 3 Q 7 L C Z x d W 9 0 O 1 N l Y 3 R p b 2 4 x L 1 R h Y m x l X 1 R h Y m x l M i 9 B d X R v U m V t b 3 Z l Z E N v b H V t b n M x L n t Q Z W 9 w b G U s M T R 9 J n F 1 b 3 Q 7 L C Z x d W 9 0 O 1 N l Y 3 R p b 2 4 x L 1 R h Y m x l X 1 R h Y m x l M i 9 B d X R v U m V t b 3 Z l Z E N v b H V t b n M x L n t S Z X Z l b n V l L D E 1 f S Z x d W 9 0 O y w m c X V v d D t T Z W N 0 a W 9 u M S 9 U Y W J s Z V 9 U Y W J s Z T I v Q X V 0 b 1 J l b W 9 2 Z W R D b 2 x 1 b W 5 z M S 5 7 U m V 2 Z W 5 1 Z T I s M T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1 w J n F 1 b 3 Q 7 L C Z x d W 9 0 O 0 5 h b W U 6 J n F 1 b 3 Q 7 L C Z x d W 9 0 O 0 x v Y 2 F 0 a W 9 u J n F 1 b 3 Q 7 L C Z x d W 9 0 O 0 9 E Q S B U e X B l c z o m c X V v d D s s J n F 1 b 3 Q 7 Q W R k c j E 6 J n F 1 b 3 Q 7 L C Z x d W 9 0 O 0 F k Z H I y O i Z x d W 9 0 O y w m c X V v d D t D a X R 5 O i 4 x J n F 1 b 3 Q 7 L C Z x d W 9 0 O 0 N p d H k 6 L j I m c X V v d D s s J n F 1 b 3 Q 7 Q 2 l 0 e T o u M y Z x d W 9 0 O y w m c X V v d D t Q a G 9 u Z T o m c X V v d D s s J n F 1 b 3 Q 7 R m F 4 O i Z x d W 9 0 O y w m c X V v d D t F b W F p b D o m c X V v d D s s J n F 1 b 3 Q 7 T 0 R B I E 1 h a W 4 g Q n V z a W 5 l c 3 M m c X V v d D s s J n F 1 b 3 Q 7 V 2 V i O i Z x d W 9 0 O y w m c X V v d D t Q Z W 9 w b G U m c X V v d D s s J n F 1 b 3 Q 7 U m V 2 Z W 5 1 Z S Z x d W 9 0 O y w m c X V v d D t S Z X Z l b n V l M i Z x d W 9 0 O 1 0 i I C 8 + P E V u d H J 5 I F R 5 c G U 9 I k Z p b G x D b 2 x 1 b W 5 U e X B l c y I g V m F s d W U 9 I n N B U V l H Q m d Z R 0 J n W U R C Z 1 l H Q m d Z R 0 J n W T 0 i I C 8 + P E V u d H J 5 I F R 5 c G U 9 I k Z p b G x M Y X N 0 V X B k Y X R l Z C I g V m F s d W U 9 I m Q y M D I z L T A 3 L T E 5 V D I y O j A 2 O j E w L j A z N T g x N T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T c i I C 8 + P E V u d H J 5 I F R 5 c G U 9 I k F k Z G V k V G 9 E Y X R h T W 9 k Z W w i I F Z h b H V l P S J s M C I g L z 4 8 R W 5 0 c n k g V H l w Z T 0 i U X V l c n l J R C I g V m F s d W U 9 I n M x N T F m Z m M y M C 0 2 Z j N i L T Q 4 O W E t Y W V j M S 1 h M D k 4 N j c 0 Z G N k Z j M i I C 8 + P C 9 T d G F i b G V F b n R y a W V z P j w v S X R l b T 4 8 S X R l b T 4 8 S X R l b U x v Y 2 F 0 a W 9 u P j x J d G V t V H l w Z T 5 G b 3 J t d W x h P C 9 J d G V t V H l w Z T 4 8 S X R l b V B h d G g + U 2 V j d G l v b j E v V G F i b G V f V G F i b G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h Y m x l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h Y m x l M i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h Y m x l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V G F i b G U y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h Y m x l M i 9 T c G x p d C U y M E N v b H V t b i U y M G J 5 J T I w R G V s a W 1 p d G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1 R h Y m x l M i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U Y W J s Z T I v V H J p b W 1 l Z C U y M F R l e H Q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r L D B Z q h 9 V P u a A S X / c t l s 0 A A A A A A g A A A A A A E G Y A A A A B A A A g A A A A C k u V b C M a L Y + + w M K Z 9 k q r 0 X X p 5 N a + Y Y p L Z t 8 x y a n t g 4 Y A A A A A D o A A A A A C A A A g A A A A 8 7 h P I q 1 p r Y o 2 H E i Q i w 7 M i H D N F G P Y G M K d e u 7 5 a E n 1 P f N Q A A A A 0 / q 0 m h v T 6 6 z P 7 M n 0 r g A E P g 5 N c z h 6 m J l E I 5 V R Z B e F 5 k h g B 1 5 J B N h 1 D v K j t w F 9 z s w L h r 4 U p / R J N 8 l z a Q I M 8 0 K y 9 c / 6 w x X B 2 U f s n q y i 5 B B J j 4 F A A A A A 4 T p v X 1 s 9 X p G f 4 5 0 O N J R b d T E 3 0 1 N D U 0 q / u X D / i C A 1 F V H r R m q b i D 6 N a P G z y E + A T x K D U J d z P O 2 Q l n G + 3 j u H 2 8 + s P Q = = < / D a t a M a s h u p > 
</file>

<file path=customXml/itemProps1.xml><?xml version="1.0" encoding="utf-8"?>
<ds:datastoreItem xmlns:ds="http://schemas.openxmlformats.org/officeDocument/2006/customXml" ds:itemID="{5F093CD4-BA27-49F0-A7C6-27EBB8DE3B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Table_Table2</vt:lpstr>
      <vt:lpstr>Table2</vt:lpstr>
      <vt:lpstr>Sheet3</vt:lpstr>
      <vt:lpstr>ODA_List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2023-07-17T16:23:46Z</dcterms:created>
  <dcterms:modified xsi:type="dcterms:W3CDTF">2023-07-24T13:37:00Z</dcterms:modified>
</cp:coreProperties>
</file>